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codeName="ThisWorkbook"/>
  <mc:AlternateContent xmlns:mc="http://schemas.openxmlformats.org/markup-compatibility/2006">
    <mc:Choice Requires="x15">
      <x15ac:absPath xmlns:x15ac="http://schemas.microsoft.com/office/spreadsheetml/2010/11/ac" url="\\filesv1\総務課\契約フォルダ\令和4年度契約フォルダー\339  Ｒ5・6入札参加資格審査申請関係\Ｒ5・6指名願受付\②要領・様式（工事未）\Ｒ5・6要領\"/>
    </mc:Choice>
  </mc:AlternateContent>
  <xr:revisionPtr revIDLastSave="0" documentId="13_ncr:1_{14E1920F-B9D8-4FDB-A9A0-D8880A691E1F}" xr6:coauthVersionLast="36" xr6:coauthVersionMax="47" xr10:uidLastSave="{00000000-0000-0000-0000-000000000000}"/>
  <workbookProtection workbookAlgorithmName="SHA-512" workbookHashValue="PGfiV1fyjlppvIeQByI6/JcLcJ/ex17Mu4fRhv1MAthwQVELq0aYgpPl5w7WvsdpcL6o5yjOAz2Ngo6me5cejA==" workbookSaltValue="vvMXMigtyBG1fKlnBW+MTA==" workbookSpinCount="100000" lockStructure="1"/>
  <bookViews>
    <workbookView xWindow="-120" yWindow="-120" windowWidth="20730" windowHeight="1116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入力シート!$A$305</definedName>
    <definedName name="都道府県3">settings!$A$3</definedName>
    <definedName name="都道府県4">settings!$A$4</definedName>
    <definedName name="日付例">settings!$A$1</definedName>
    <definedName name="日付例_s">settings!$A$2</definedName>
  </definedNames>
  <calcPr calcId="191029"/>
  <customWorkbookViews>
    <customWorkbookView name="test" guid="{3507C3F8-0422-4E81-9529-F142BF164EC9}" includePrintSettings="0" maximized="1" xWindow="-8" yWindow="-8" windowWidth="1382" windowHeight="744" activeSheetId="7"/>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46" i="7" l="1"/>
  <c r="A305" i="7"/>
  <c r="A201" i="7"/>
  <c r="A200" i="7"/>
  <c r="A199" i="7"/>
  <c r="A198" i="7"/>
  <c r="A197" i="7"/>
  <c r="A194" i="7"/>
  <c r="A187" i="7"/>
  <c r="A186" i="7"/>
  <c r="A185" i="7"/>
  <c r="A184" i="7"/>
  <c r="A181" i="7"/>
  <c r="A179" i="7"/>
  <c r="A178" i="7"/>
  <c r="A177" i="7"/>
  <c r="A176" i="7"/>
  <c r="A161" i="7"/>
  <c r="A159" i="7"/>
  <c r="A157" i="7"/>
  <c r="A153" i="7"/>
  <c r="A151" i="7"/>
  <c r="A149" i="7"/>
  <c r="A120" i="7"/>
  <c r="A118" i="7"/>
  <c r="A87" i="7"/>
  <c r="A85" i="7"/>
  <c r="A83" i="7"/>
  <c r="A81" i="7"/>
  <c r="A79" i="7"/>
  <c r="A77" i="7"/>
  <c r="A75" i="7"/>
  <c r="A73" i="7"/>
  <c r="A69" i="7"/>
  <c r="A63" i="7"/>
  <c r="A40" i="7"/>
  <c r="A36" i="7"/>
  <c r="A34" i="7"/>
  <c r="A32" i="7"/>
  <c r="A30" i="7"/>
  <c r="A28" i="7"/>
  <c r="A26" i="7"/>
  <c r="A24" i="7"/>
  <c r="A20" i="7"/>
  <c r="I207" i="7"/>
  <c r="I205" i="7"/>
  <c r="I206" i="7"/>
  <c r="T305" i="7"/>
  <c r="J192" i="7"/>
  <c r="J190" i="7"/>
  <c r="D231" i="7" l="1"/>
  <c r="D232" i="7" s="1"/>
  <c r="D233" i="7" s="1"/>
  <c r="D234" i="7" s="1"/>
  <c r="D235" i="7" s="1"/>
  <c r="D236" i="7" s="1"/>
  <c r="D237" i="7" s="1"/>
  <c r="D238" i="7" s="1"/>
  <c r="D239" i="7" s="1"/>
  <c r="D240" i="7" s="1"/>
  <c r="D241" i="7" s="1"/>
  <c r="D242" i="7" s="1"/>
  <c r="D243" i="7" s="1"/>
  <c r="D244" i="7" s="1"/>
  <c r="D245" i="7" s="1"/>
  <c r="D246" i="7" s="1"/>
  <c r="D247" i="7" s="1"/>
  <c r="D248" i="7" s="1"/>
  <c r="D249" i="7" s="1"/>
  <c r="D250" i="7" s="1"/>
  <c r="D251" i="7" s="1"/>
  <c r="D252" i="7" s="1"/>
  <c r="D253" i="7" s="1"/>
  <c r="D254" i="7" s="1"/>
  <c r="D255" i="7" s="1"/>
  <c r="D256" i="7" s="1"/>
  <c r="D257" i="7" s="1"/>
  <c r="D258" i="7" s="1"/>
  <c r="D259" i="7" s="1"/>
  <c r="D260" i="7" s="1"/>
  <c r="D261" i="7" s="1"/>
  <c r="D262" i="7" s="1"/>
  <c r="D263" i="7" s="1"/>
  <c r="D264" i="7" s="1"/>
  <c r="D265" i="7" s="1"/>
  <c r="D266" i="7" s="1"/>
  <c r="D267" i="7" s="1"/>
  <c r="D268" i="7" s="1"/>
  <c r="D269" i="7" s="1"/>
  <c r="D270" i="7" s="1"/>
  <c r="D271" i="7" s="1"/>
  <c r="D272" i="7" s="1"/>
  <c r="D273" i="7" s="1"/>
  <c r="D274" i="7" s="1"/>
  <c r="D275" i="7" s="1"/>
  <c r="D276" i="7" s="1"/>
  <c r="D277" i="7" s="1"/>
  <c r="D278" i="7" s="1"/>
  <c r="D279" i="7" s="1"/>
  <c r="D280" i="7" s="1"/>
  <c r="D281" i="7" s="1"/>
  <c r="D282" i="7" s="1"/>
  <c r="D283" i="7" s="1"/>
  <c r="D284" i="7" s="1"/>
  <c r="D285" i="7" s="1"/>
  <c r="D286" i="7" s="1"/>
  <c r="D287" i="7" s="1"/>
  <c r="D288" i="7" s="1"/>
  <c r="D289" i="7" s="1"/>
  <c r="D216" i="7" l="1"/>
  <c r="D217" i="7" s="1"/>
  <c r="D218" i="7" s="1"/>
  <c r="D219" i="7" s="1"/>
  <c r="D220" i="7" s="1"/>
  <c r="D306" i="7" l="1"/>
  <c r="D307" i="7" s="1"/>
  <c r="D308" i="7" s="1"/>
  <c r="D309" i="7" s="1"/>
  <c r="D310" i="7" s="1"/>
  <c r="D311" i="7" s="1"/>
  <c r="D312" i="7" s="1"/>
  <c r="D313" i="7" s="1"/>
  <c r="D314" i="7" s="1"/>
  <c r="D315" i="7" s="1"/>
  <c r="D316" i="7" s="1"/>
  <c r="D317" i="7" s="1"/>
  <c r="D318" i="7" s="1"/>
  <c r="D319" i="7" s="1"/>
  <c r="D320" i="7" s="1"/>
  <c r="D321" i="7" s="1"/>
  <c r="D322" i="7" s="1"/>
  <c r="D323" i="7" s="1"/>
  <c r="D324" i="7" s="1"/>
  <c r="D325" i="7" s="1"/>
  <c r="D326" i="7" s="1"/>
  <c r="D327" i="7" s="1"/>
  <c r="D328" i="7" s="1"/>
  <c r="D329" i="7" s="1"/>
  <c r="D330" i="7" s="1"/>
  <c r="D331" i="7" s="1"/>
  <c r="D332" i="7" s="1"/>
  <c r="D333" i="7" s="1"/>
  <c r="D334" i="7" s="1"/>
  <c r="D335" i="7" l="1"/>
  <c r="D336" i="7" s="1"/>
  <c r="D337" i="7" s="1"/>
  <c r="D338" i="7" s="1"/>
  <c r="D339" i="7" s="1"/>
  <c r="D340" i="7" s="1"/>
  <c r="D341" i="7" s="1"/>
  <c r="D344" i="7" s="1"/>
  <c r="D174" i="7" l="1"/>
  <c r="D181" i="7" s="1"/>
  <c r="D183" i="7" s="1"/>
  <c r="D189" i="7" s="1"/>
  <c r="D191" i="7" s="1"/>
  <c r="D193" i="7" s="1"/>
  <c r="D196" i="7" s="1"/>
  <c r="D203" i="7" s="1"/>
  <c r="T221" i="7" l="1"/>
  <c r="A4" i="8" l="1"/>
  <c r="A3" i="8"/>
  <c r="A22" i="7" l="1"/>
  <c r="A71" i="7"/>
  <c r="D293" i="7"/>
  <c r="D294" i="7" s="1"/>
  <c r="D295" i="7" s="1"/>
  <c r="D296" i="7" s="1"/>
  <c r="D297" i="7" s="1"/>
  <c r="P221" i="7"/>
  <c r="K221" i="7"/>
</calcChain>
</file>

<file path=xl/sharedStrings.xml><?xml version="1.0" encoding="utf-8"?>
<sst xmlns="http://schemas.openxmlformats.org/spreadsheetml/2006/main" count="282" uniqueCount="234">
  <si>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</si>
  <si>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</si>
  <si>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</si>
  <si>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</si>
  <si>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</si>
  <si>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</si>
  <si>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</si>
  <si>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</si>
  <si>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</si>
  <si>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</si>
  <si>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</si>
  <si>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</si>
  <si>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測量</t>
    <rPh sb="0" eb="2">
      <t>ソクリョウ</t>
    </rPh>
    <phoneticPr fontId="6"/>
  </si>
  <si>
    <t>業務区分</t>
    <rPh sb="0" eb="2">
      <t>ギョウム</t>
    </rPh>
    <rPh sb="2" eb="4">
      <t>クブン</t>
    </rPh>
    <phoneticPr fontId="5"/>
  </si>
  <si>
    <t>合計</t>
    <rPh sb="0" eb="2">
      <t>ゴウケイ</t>
    </rPh>
    <phoneticPr fontId="6"/>
  </si>
  <si>
    <t>業務区分・部門</t>
    <rPh sb="0" eb="2">
      <t>ギョウム</t>
    </rPh>
    <rPh sb="2" eb="4">
      <t>クブン</t>
    </rPh>
    <rPh sb="5" eb="7">
      <t>ブモン</t>
    </rPh>
    <phoneticPr fontId="5"/>
  </si>
  <si>
    <t>建築関係建設コンサルタント業務</t>
    <rPh sb="0" eb="2">
      <t>ケンチク</t>
    </rPh>
    <rPh sb="13" eb="15">
      <t>ギョウム</t>
    </rPh>
    <phoneticPr fontId="5"/>
  </si>
  <si>
    <t>項目名</t>
    <rPh sb="0" eb="2">
      <t>コウモク</t>
    </rPh>
    <rPh sb="2" eb="3">
      <t>メイ</t>
    </rPh>
    <phoneticPr fontId="5"/>
  </si>
  <si>
    <t>希望</t>
    <rPh sb="0" eb="2">
      <t>キボウ</t>
    </rPh>
    <phoneticPr fontId="5"/>
  </si>
  <si>
    <t>代表者役職</t>
    <rPh sb="0" eb="3">
      <t>ダイヒョウシャ</t>
    </rPh>
    <rPh sb="3" eb="5">
      <t>ヤクショク</t>
    </rPh>
    <phoneticPr fontId="6"/>
  </si>
  <si>
    <t>土木関係建設コンサルタント業務</t>
    <rPh sb="0" eb="2">
      <t>ドボク</t>
    </rPh>
    <rPh sb="2" eb="4">
      <t>カンケイ</t>
    </rPh>
    <rPh sb="4" eb="6">
      <t>ケンセツ</t>
    </rPh>
    <rPh sb="13" eb="15">
      <t>ギョウム</t>
    </rPh>
    <phoneticPr fontId="5"/>
  </si>
  <si>
    <t>地質調査業務</t>
    <rPh sb="0" eb="2">
      <t>チシツ</t>
    </rPh>
    <rPh sb="2" eb="4">
      <t>チョウサ</t>
    </rPh>
    <rPh sb="4" eb="6">
      <t>ギョウム</t>
    </rPh>
    <phoneticPr fontId="6"/>
  </si>
  <si>
    <t>その他</t>
    <rPh sb="2" eb="3">
      <t>タ</t>
    </rPh>
    <phoneticPr fontId="6"/>
  </si>
  <si>
    <t>都道府県から入力してください。</t>
    <rPh sb="0" eb="4">
      <t>トドウフケン</t>
    </rPh>
    <rPh sb="6" eb="8">
      <t>ニュウリョク</t>
    </rPh>
    <phoneticPr fontId="5"/>
  </si>
  <si>
    <t>受任者役職</t>
    <rPh sb="0" eb="2">
      <t>ジュニン</t>
    </rPh>
    <rPh sb="2" eb="3">
      <t>シャ</t>
    </rPh>
    <rPh sb="3" eb="5">
      <t>ヤクショク</t>
    </rPh>
    <phoneticPr fontId="6"/>
  </si>
  <si>
    <t>受任者氏名カナ</t>
    <rPh sb="0" eb="2">
      <t>ジュニン</t>
    </rPh>
    <rPh sb="2" eb="3">
      <t>シャ</t>
    </rPh>
    <rPh sb="3" eb="5">
      <t>シメイ</t>
    </rPh>
    <phoneticPr fontId="6"/>
  </si>
  <si>
    <t>受任者氏名</t>
    <rPh sb="0" eb="2">
      <t>ジュニン</t>
    </rPh>
    <rPh sb="2" eb="3">
      <t>シャ</t>
    </rPh>
    <rPh sb="3" eb="5">
      <t>シメイ</t>
    </rPh>
    <phoneticPr fontId="6"/>
  </si>
  <si>
    <t>担当者氏名カナ</t>
    <rPh sb="0" eb="3">
      <t>タントウシャ</t>
    </rPh>
    <rPh sb="3" eb="5">
      <t>シメイ</t>
    </rPh>
    <phoneticPr fontId="6"/>
  </si>
  <si>
    <t>担当者氏名</t>
    <rPh sb="0" eb="3">
      <t>タントウシャ</t>
    </rPh>
    <rPh sb="3" eb="5">
      <t>シメイ</t>
    </rPh>
    <phoneticPr fontId="6"/>
  </si>
  <si>
    <t>希望する業種の実績高を入力してください。</t>
    <rPh sb="7" eb="9">
      <t>ジッセキ</t>
    </rPh>
    <phoneticPr fontId="6"/>
  </si>
  <si>
    <t xml:space="preserve"> 背景色が水色、またはピンク色の項目を入力してください。ピンク色は必須項目です。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</si>
  <si>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</si>
  <si>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</si>
  <si>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</si>
  <si>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</si>
  <si>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入札・契約権限の委任</t>
    <rPh sb="8" eb="10">
      <t>イニン</t>
    </rPh>
    <phoneticPr fontId="5"/>
  </si>
  <si>
    <t>C.担当者情報</t>
    <rPh sb="2" eb="5">
      <t>タントウシャ</t>
    </rPh>
    <rPh sb="5" eb="7">
      <t>ジョウホウ</t>
    </rPh>
    <phoneticPr fontId="5"/>
  </si>
  <si>
    <t>D.行政書士情報</t>
    <rPh sb="2" eb="4">
      <t>ギョウセイ</t>
    </rPh>
    <rPh sb="4" eb="6">
      <t>ショシ</t>
    </rPh>
    <rPh sb="6" eb="8">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</si>
  <si>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</si>
  <si>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</si>
  <si>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正式名称で入力してください。個人の場合は「代表者」と入力してください。</t>
    <phoneticPr fontId="5"/>
  </si>
  <si>
    <t>保有していない場合は、入力する必要はありません。</t>
    <rPh sb="0" eb="2">
      <t>ホユウ</t>
    </rPh>
    <rPh sb="7" eb="9">
      <t>バアイ</t>
    </rPh>
    <rPh sb="11" eb="13">
      <t>ニュウリョク</t>
    </rPh>
    <rPh sb="15" eb="17">
      <t>ヒツヨウ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</si>
  <si>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</si>
  <si>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E.経営情報</t>
    <rPh sb="2" eb="4">
      <t>ケイエイ</t>
    </rPh>
    <rPh sb="4" eb="6">
      <t>ジョウホウ</t>
    </rPh>
    <phoneticPr fontId="5"/>
  </si>
  <si>
    <t>F.測量等実績高</t>
    <rPh sb="2" eb="4">
      <t>ソクリョウ</t>
    </rPh>
    <rPh sb="4" eb="5">
      <t>トウ</t>
    </rPh>
    <rPh sb="5" eb="7">
      <t>ジッセキ</t>
    </rPh>
    <rPh sb="7" eb="8">
      <t>ダカ</t>
    </rPh>
    <phoneticPr fontId="5"/>
  </si>
  <si>
    <t>測量士補</t>
  </si>
  <si>
    <t>建築設備士</t>
  </si>
  <si>
    <t>登録事業名</t>
    <phoneticPr fontId="5"/>
  </si>
  <si>
    <t>測量業者</t>
    <phoneticPr fontId="5"/>
  </si>
  <si>
    <t>建築士事務所</t>
    <phoneticPr fontId="5"/>
  </si>
  <si>
    <t>建設コンサルタント</t>
    <phoneticPr fontId="5"/>
  </si>
  <si>
    <t>地質調査業者</t>
    <phoneticPr fontId="5"/>
  </si>
  <si>
    <t>補償コンサルタント</t>
    <phoneticPr fontId="5"/>
  </si>
  <si>
    <t>土地家屋調査士</t>
    <phoneticPr fontId="5"/>
  </si>
  <si>
    <t>半角の数字とハイフンで入力してください。保有していない場合は、入力する必要はありません。</t>
    <phoneticPr fontId="6"/>
  </si>
  <si>
    <t>登録番号</t>
    <rPh sb="2" eb="4">
      <t>バンゴウ</t>
    </rPh>
    <phoneticPr fontId="5"/>
  </si>
  <si>
    <t>補償関係コンサルタント業務</t>
    <rPh sb="0" eb="2">
      <t>ホショウ</t>
    </rPh>
    <rPh sb="2" eb="4">
      <t>カンケイ</t>
    </rPh>
    <rPh sb="11" eb="13">
      <t>ギョウム</t>
    </rPh>
    <phoneticPr fontId="5"/>
  </si>
  <si>
    <t>測量士</t>
  </si>
  <si>
    <t>道路</t>
  </si>
  <si>
    <t>下水道</t>
  </si>
  <si>
    <t>都市計画及び地方計画</t>
  </si>
  <si>
    <t>地質</t>
  </si>
  <si>
    <t>施工計画・施工設備及び積算</t>
  </si>
  <si>
    <t>港湾及び空港</t>
  </si>
  <si>
    <t>電力土木</t>
  </si>
  <si>
    <t>鉄道</t>
  </si>
  <si>
    <t>造園</t>
  </si>
  <si>
    <t>土質及び基礎</t>
  </si>
  <si>
    <t>鋼構造及びコンクリート</t>
  </si>
  <si>
    <t>トンネル</t>
  </si>
  <si>
    <t>森林土木</t>
  </si>
  <si>
    <t>水産土木</t>
  </si>
  <si>
    <t>廃棄物</t>
  </si>
  <si>
    <t>農業土木</t>
  </si>
  <si>
    <t>田尻町 一般競争（指名競争）入札参加資格審査申請書【測量・建設コンサルタント等】</t>
    <rPh sb="0" eb="3">
      <t>タジリチョウ</t>
    </rPh>
    <phoneticPr fontId="6"/>
  </si>
  <si>
    <t>ホームページアドレス</t>
    <phoneticPr fontId="6"/>
  </si>
  <si>
    <t>営業年数</t>
    <rPh sb="0" eb="2">
      <t>エイギョウ</t>
    </rPh>
    <rPh sb="2" eb="4">
      <t>ネンスウ</t>
    </rPh>
    <phoneticPr fontId="6"/>
  </si>
  <si>
    <t>年</t>
    <rPh sb="0" eb="1">
      <t>ネン</t>
    </rPh>
    <phoneticPr fontId="5"/>
  </si>
  <si>
    <t>休業期間又は</t>
    <rPh sb="0" eb="2">
      <t>キュウギョウ</t>
    </rPh>
    <rPh sb="2" eb="4">
      <t>キカン</t>
    </rPh>
    <rPh sb="4" eb="5">
      <t>マタ</t>
    </rPh>
    <phoneticPr fontId="6"/>
  </si>
  <si>
    <t>から</t>
    <phoneticPr fontId="6"/>
  </si>
  <si>
    <t>まで</t>
    <phoneticPr fontId="6"/>
  </si>
  <si>
    <t>転(廃)業の期間</t>
    <phoneticPr fontId="6"/>
  </si>
  <si>
    <t>公共事業の経験</t>
    <phoneticPr fontId="6"/>
  </si>
  <si>
    <t>従業員数</t>
    <rPh sb="0" eb="3">
      <t>ジュウギョウイン</t>
    </rPh>
    <rPh sb="3" eb="4">
      <t>スウ</t>
    </rPh>
    <phoneticPr fontId="5"/>
  </si>
  <si>
    <t>全体従業員数</t>
    <rPh sb="0" eb="2">
      <t>ゼンタイ</t>
    </rPh>
    <rPh sb="2" eb="5">
      <t>ジュウギョウイン</t>
    </rPh>
    <rPh sb="5" eb="6">
      <t>スウ</t>
    </rPh>
    <phoneticPr fontId="5"/>
  </si>
  <si>
    <t>うち技術職員数</t>
    <rPh sb="2" eb="4">
      <t>ギジュツ</t>
    </rPh>
    <rPh sb="4" eb="6">
      <t>ショクイン</t>
    </rPh>
    <rPh sb="6" eb="7">
      <t>スウ</t>
    </rPh>
    <phoneticPr fontId="5"/>
  </si>
  <si>
    <t>うち技術以外従業員数</t>
    <phoneticPr fontId="6"/>
  </si>
  <si>
    <t>うち障害者従業員数</t>
    <rPh sb="2" eb="5">
      <t>ショウガイシャ</t>
    </rPh>
    <rPh sb="5" eb="8">
      <t>ジュウギョウイン</t>
    </rPh>
    <rPh sb="8" eb="9">
      <t>スウ</t>
    </rPh>
    <phoneticPr fontId="5"/>
  </si>
  <si>
    <t>損益計算書</t>
    <rPh sb="0" eb="2">
      <t>ソンエキ</t>
    </rPh>
    <rPh sb="2" eb="5">
      <t>ケイサンショ</t>
    </rPh>
    <phoneticPr fontId="5"/>
  </si>
  <si>
    <t>税引前当期利益(S)</t>
    <phoneticPr fontId="6"/>
  </si>
  <si>
    <t>千円</t>
    <rPh sb="0" eb="2">
      <t>センエン</t>
    </rPh>
    <phoneticPr fontId="5"/>
  </si>
  <si>
    <t>貸借対照表</t>
    <rPh sb="0" eb="2">
      <t>タイシャク</t>
    </rPh>
    <rPh sb="2" eb="5">
      <t>タイショウヒョウ</t>
    </rPh>
    <phoneticPr fontId="5"/>
  </si>
  <si>
    <t>経営比率</t>
    <rPh sb="0" eb="2">
      <t>ケイエイ</t>
    </rPh>
    <rPh sb="2" eb="4">
      <t>ヒリツ</t>
    </rPh>
    <phoneticPr fontId="5"/>
  </si>
  <si>
    <t>%</t>
  </si>
  <si>
    <t>　※S/R×100</t>
  </si>
  <si>
    <t>流動比率</t>
    <rPh sb="0" eb="2">
      <t>リュウドウ</t>
    </rPh>
    <rPh sb="2" eb="4">
      <t>ヒリツ</t>
    </rPh>
    <phoneticPr fontId="5"/>
  </si>
  <si>
    <t>　※m/n×100</t>
  </si>
  <si>
    <t>自己資本固定比率</t>
    <rPh sb="0" eb="2">
      <t>ジコ</t>
    </rPh>
    <rPh sb="2" eb="4">
      <t>シホン</t>
    </rPh>
    <rPh sb="4" eb="6">
      <t>コテイ</t>
    </rPh>
    <rPh sb="6" eb="8">
      <t>ヒリツ</t>
    </rPh>
    <phoneticPr fontId="5"/>
  </si>
  <si>
    <t>　※P/Q×100</t>
  </si>
  <si>
    <t>不動産鑑定士</t>
    <phoneticPr fontId="5"/>
  </si>
  <si>
    <t>常勤の技術者の人数を入力してください。</t>
    <phoneticPr fontId="6"/>
  </si>
  <si>
    <t>会社全体（人）</t>
    <rPh sb="0" eb="2">
      <t>カイシャ</t>
    </rPh>
    <rPh sb="2" eb="4">
      <t>ゼンタイ</t>
    </rPh>
    <phoneticPr fontId="6"/>
  </si>
  <si>
    <t>１級建築士</t>
  </si>
  <si>
    <t>２級建築士</t>
  </si>
  <si>
    <t>１級建築施工管理技士</t>
  </si>
  <si>
    <t>２級建築施工管理技士</t>
  </si>
  <si>
    <t>１級土木施工管理技士</t>
  </si>
  <si>
    <t>２級土木施工管理技士</t>
  </si>
  <si>
    <t>１級造園施工管理技士</t>
  </si>
  <si>
    <t>２級造園施工管理技士</t>
  </si>
  <si>
    <t>国</t>
    <rPh sb="0" eb="1">
      <t>クニ</t>
    </rPh>
    <phoneticPr fontId="5"/>
  </si>
  <si>
    <t>都道府県</t>
    <rPh sb="0" eb="4">
      <t>トドウフケン</t>
    </rPh>
    <phoneticPr fontId="5"/>
  </si>
  <si>
    <t>公団等</t>
    <rPh sb="0" eb="2">
      <t>コウダン</t>
    </rPh>
    <rPh sb="2" eb="3">
      <t>トウ</t>
    </rPh>
    <phoneticPr fontId="5"/>
  </si>
  <si>
    <t>市町村</t>
    <phoneticPr fontId="5"/>
  </si>
  <si>
    <t>建設コンサルタント</t>
  </si>
  <si>
    <t>河川砂防及び海岸・海洋</t>
  </si>
  <si>
    <t>上水道及び工業用水道
※上水道事業を除く</t>
    <phoneticPr fontId="6"/>
  </si>
  <si>
    <t>建設環境</t>
    <phoneticPr fontId="6"/>
  </si>
  <si>
    <t>建設機械</t>
    <phoneticPr fontId="6"/>
  </si>
  <si>
    <t>電気・電子</t>
    <phoneticPr fontId="6"/>
  </si>
  <si>
    <t>測量</t>
    <phoneticPr fontId="6"/>
  </si>
  <si>
    <t>測量一般</t>
    <phoneticPr fontId="6"/>
  </si>
  <si>
    <t>地図の測量、調整</t>
    <phoneticPr fontId="6"/>
  </si>
  <si>
    <t>航空測量</t>
    <phoneticPr fontId="6"/>
  </si>
  <si>
    <t>その他</t>
    <phoneticPr fontId="6"/>
  </si>
  <si>
    <t>建築</t>
    <phoneticPr fontId="6"/>
  </si>
  <si>
    <t>建築設計・監理</t>
    <phoneticPr fontId="6"/>
  </si>
  <si>
    <t>設備設計・監理</t>
    <phoneticPr fontId="6"/>
  </si>
  <si>
    <t>補償</t>
    <phoneticPr fontId="6"/>
  </si>
  <si>
    <t>物件、家屋等</t>
    <phoneticPr fontId="6"/>
  </si>
  <si>
    <t>不動産鑑定</t>
    <phoneticPr fontId="6"/>
  </si>
  <si>
    <t>権利調査</t>
    <phoneticPr fontId="6"/>
  </si>
  <si>
    <t>登記手続</t>
    <phoneticPr fontId="6"/>
  </si>
  <si>
    <t>地質調査業務</t>
    <phoneticPr fontId="6"/>
  </si>
  <si>
    <t>環境調査業務</t>
    <phoneticPr fontId="6"/>
  </si>
  <si>
    <t>契約締結等を行う支店等（人）</t>
    <phoneticPr fontId="5"/>
  </si>
  <si>
    <t>その他の具体的な業務内容</t>
    <rPh sb="2" eb="3">
      <t>タ</t>
    </rPh>
    <rPh sb="4" eb="7">
      <t>グタイテキ</t>
    </rPh>
    <rPh sb="8" eb="10">
      <t>ギョウム</t>
    </rPh>
    <rPh sb="10" eb="12">
      <t>ナイヨウ</t>
    </rPh>
    <phoneticPr fontId="5"/>
  </si>
  <si>
    <t>リストから選択してください。</t>
    <rPh sb="5" eb="7">
      <t>センタク</t>
    </rPh>
    <phoneticPr fontId="5"/>
  </si>
  <si>
    <t>G.有資格者数</t>
    <rPh sb="2" eb="3">
      <t>ユウ</t>
    </rPh>
    <rPh sb="3" eb="5">
      <t>シカク</t>
    </rPh>
    <rPh sb="5" eb="6">
      <t>シャ</t>
    </rPh>
    <rPh sb="6" eb="7">
      <t>スウ</t>
    </rPh>
    <phoneticPr fontId="5"/>
  </si>
  <si>
    <t>H.業種情報</t>
    <rPh sb="2" eb="4">
      <t>ギョウシュ</t>
    </rPh>
    <rPh sb="4" eb="6">
      <t>ジョウホウ</t>
    </rPh>
    <phoneticPr fontId="5"/>
  </si>
  <si>
    <t>不動産鑑定士</t>
  </si>
  <si>
    <t>土地家屋調査士</t>
  </si>
  <si>
    <t>土地区画整理士</t>
  </si>
  <si>
    <t>情報処理技術者</t>
  </si>
  <si>
    <t>環境計量士</t>
  </si>
  <si>
    <t>地質調査技士</t>
  </si>
  <si>
    <r>
      <t>その他</t>
    </r>
    <r>
      <rPr>
        <sz val="11"/>
        <color rgb="FFFF0000"/>
        <rFont val="ＭＳ ゴシック"/>
        <family val="3"/>
        <charset val="128"/>
      </rPr>
      <t>*1</t>
    </r>
    <phoneticPr fontId="6"/>
  </si>
  <si>
    <t>流動資産(m)</t>
    <rPh sb="0" eb="2">
      <t>リュウドウ</t>
    </rPh>
    <rPh sb="2" eb="4">
      <t>シサン</t>
    </rPh>
    <phoneticPr fontId="5"/>
  </si>
  <si>
    <t>千円</t>
    <phoneticPr fontId="6"/>
  </si>
  <si>
    <t>流動負債(n)</t>
    <rPh sb="0" eb="2">
      <t>リュウドウ</t>
    </rPh>
    <rPh sb="2" eb="4">
      <t>フサイ</t>
    </rPh>
    <phoneticPr fontId="5"/>
  </si>
  <si>
    <t>自己資本額(P)</t>
    <rPh sb="0" eb="2">
      <t>ジコ</t>
    </rPh>
    <rPh sb="2" eb="4">
      <t>シホン</t>
    </rPh>
    <rPh sb="4" eb="5">
      <t>ガク</t>
    </rPh>
    <phoneticPr fontId="5"/>
  </si>
  <si>
    <t>固定資産(Q)</t>
    <rPh sb="0" eb="2">
      <t>コテイ</t>
    </rPh>
    <rPh sb="2" eb="4">
      <t>シサン</t>
    </rPh>
    <phoneticPr fontId="5"/>
  </si>
  <si>
    <t>総資本額(R)</t>
    <rPh sb="0" eb="1">
      <t>ソウ</t>
    </rPh>
    <rPh sb="1" eb="3">
      <t>シホン</t>
    </rPh>
    <rPh sb="3" eb="4">
      <t>ガク</t>
    </rPh>
    <phoneticPr fontId="5"/>
  </si>
  <si>
    <t>登記上の所在地</t>
    <rPh sb="0" eb="3">
      <t>トウキジョウ</t>
    </rPh>
    <rPh sb="4" eb="7">
      <t>ショザイチ</t>
    </rPh>
    <phoneticPr fontId="6"/>
  </si>
  <si>
    <t>支店・営業所に入札・契約権限を委任する場合、(1)入札・契約権限の委任欄にリストから「する」を選択し、支店・営業所情報を入力してください。</t>
    <phoneticPr fontId="5"/>
  </si>
  <si>
    <t>リストから選択してください。</t>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</si>
  <si>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</si>
  <si>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2"/>
  </si>
  <si>
    <r>
      <t>業務を希望する場合、希望欄にリストから「○」を選択してください。</t>
    </r>
    <r>
      <rPr>
        <b/>
        <sz val="10"/>
        <color rgb="FFFF0000"/>
        <rFont val="ＭＳ ゴシック"/>
        <family val="3"/>
        <charset val="128"/>
      </rPr>
      <t>複数の業務を希望することはできません。</t>
    </r>
    <r>
      <rPr>
        <sz val="10"/>
        <color rgb="FFFF0000"/>
        <rFont val="ＭＳ ゴシック"/>
        <family val="3"/>
        <charset val="128"/>
      </rPr>
      <t xml:space="preserve">
法又は規程による登録を受けている事業の登録番号、登録年月日を入力してください。</t>
    </r>
    <rPh sb="0" eb="2">
      <t>ギョウム</t>
    </rPh>
    <rPh sb="3" eb="5">
      <t>キボウ</t>
    </rPh>
    <rPh sb="7" eb="9">
      <t>バアイ</t>
    </rPh>
    <rPh sb="10" eb="12">
      <t>キボウ</t>
    </rPh>
    <rPh sb="12" eb="13">
      <t>ラン</t>
    </rPh>
    <rPh sb="23" eb="25">
      <t>センタク</t>
    </rPh>
    <rPh sb="32" eb="34">
      <t>フクスウ</t>
    </rPh>
    <rPh sb="35" eb="37">
      <t>ギョウム</t>
    </rPh>
    <rPh sb="38" eb="40">
      <t>キボウ</t>
    </rPh>
    <rPh sb="82" eb="84">
      <t>ニュウリョク</t>
    </rPh>
    <phoneticPr fontId="6"/>
  </si>
  <si>
    <t>*1 具体的な業務内容を(37)その他の具体的な業務内容 に入力してください。</t>
    <rPh sb="3" eb="6">
      <t>グタイテキ</t>
    </rPh>
    <rPh sb="7" eb="9">
      <t>ギョウム</t>
    </rPh>
    <rPh sb="9" eb="11">
      <t>ナイヨウ</t>
    </rPh>
    <rPh sb="18" eb="19">
      <t>タ</t>
    </rPh>
    <rPh sb="20" eb="22">
      <t>グタイ</t>
    </rPh>
    <rPh sb="22" eb="23">
      <t>テキ</t>
    </rPh>
    <rPh sb="24" eb="26">
      <t>ギョウム</t>
    </rPh>
    <rPh sb="26" eb="28">
      <t>ナイヨウ</t>
    </rPh>
    <rPh sb="30" eb="32">
      <t>ニュウリョク</t>
    </rPh>
    <phoneticPr fontId="6"/>
  </si>
  <si>
    <t>業務内容を、簡潔に、かつ判りやすいように箇条書きにして入力してください。</t>
    <rPh sb="27" eb="29">
      <t>ニュウリョク</t>
    </rPh>
    <phoneticPr fontId="6"/>
  </si>
  <si>
    <t>構造設計一級建築士</t>
  </si>
  <si>
    <t>設備設計一級建築士</t>
  </si>
  <si>
    <t>建築積算士</t>
    <phoneticPr fontId="6"/>
  </si>
  <si>
    <t>技術士</t>
    <phoneticPr fontId="6"/>
  </si>
  <si>
    <t>建設部門</t>
    <phoneticPr fontId="6"/>
  </si>
  <si>
    <t>農業部門</t>
    <phoneticPr fontId="6"/>
  </si>
  <si>
    <t>水産部門</t>
    <phoneticPr fontId="6"/>
  </si>
  <si>
    <t>衛生工学部門</t>
    <phoneticPr fontId="6"/>
  </si>
  <si>
    <t>電気・電子部門</t>
    <phoneticPr fontId="6"/>
  </si>
  <si>
    <t>機械部門</t>
    <phoneticPr fontId="6"/>
  </si>
  <si>
    <t>情報工学部門</t>
    <phoneticPr fontId="6"/>
  </si>
  <si>
    <t>ＡＰＥＣエンジニア</t>
    <phoneticPr fontId="6"/>
  </si>
  <si>
    <t>森林部門</t>
    <rPh sb="0" eb="2">
      <t>シンリン</t>
    </rPh>
    <rPh sb="2" eb="4">
      <t>ブモン</t>
    </rPh>
    <phoneticPr fontId="6"/>
  </si>
  <si>
    <t>応用理学部門(地質)</t>
    <rPh sb="7" eb="9">
      <t>チシツ</t>
    </rPh>
    <phoneticPr fontId="6"/>
  </si>
  <si>
    <t>総合技術監理部門(地質)</t>
    <rPh sb="9" eb="11">
      <t>チシツ</t>
    </rPh>
    <phoneticPr fontId="6"/>
  </si>
  <si>
    <t>第一種電気主任技術者</t>
  </si>
  <si>
    <t>伝送交換主任技術者</t>
  </si>
  <si>
    <t>線路主任技術者</t>
  </si>
  <si>
    <t>ＲＣＣＭ資格者</t>
  </si>
  <si>
    <t>司法書士</t>
  </si>
  <si>
    <t>補償業務管理士</t>
  </si>
  <si>
    <t>業種区分毎の有資格者の要件に該当する人数を入力してください。</t>
    <rPh sb="18" eb="20">
      <t>ニンズウ</t>
    </rPh>
    <rPh sb="21" eb="23">
      <t>ニュウリョク</t>
    </rPh>
    <phoneticPr fontId="6"/>
  </si>
  <si>
    <t>応用理学部門(地質を除く)</t>
    <rPh sb="7" eb="9">
      <t>チシツ</t>
    </rPh>
    <rPh sb="10" eb="11">
      <t>ノゾ</t>
    </rPh>
    <phoneticPr fontId="6"/>
  </si>
  <si>
    <t>総合技術監理部門(地質を除く)</t>
    <rPh sb="9" eb="11">
      <t>チシツ</t>
    </rPh>
    <rPh sb="12" eb="13">
      <t>ノゾ</t>
    </rPh>
    <phoneticPr fontId="6"/>
  </si>
  <si>
    <t>一般計量士</t>
    <phoneticPr fontId="6"/>
  </si>
  <si>
    <t>上下水道部門(上水道及び工業用水道)</t>
    <phoneticPr fontId="6"/>
  </si>
  <si>
    <t>上下水道部門(下水道)</t>
    <phoneticPr fontId="6"/>
  </si>
  <si>
    <t>第1列(測量士、一級建築士など)
(人)</t>
    <rPh sb="0" eb="1">
      <t>ダイ</t>
    </rPh>
    <rPh sb="2" eb="3">
      <t>レツ</t>
    </rPh>
    <rPh sb="4" eb="6">
      <t>ソクリョウ</t>
    </rPh>
    <rPh sb="6" eb="7">
      <t>シ</t>
    </rPh>
    <rPh sb="19" eb="20">
      <t>ヒト</t>
    </rPh>
    <phoneticPr fontId="6"/>
  </si>
  <si>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</si>
  <si>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</si>
  <si>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例)0000-00-0000　半角の数字とハイフンで入力してください。</t>
    <phoneticPr fontId="5"/>
  </si>
  <si>
    <t>例)0000-00-0000　半角の数字とハイフンで入力してください。</t>
    <phoneticPr fontId="5"/>
  </si>
  <si>
    <t>例)0000-00-0000　半角の数字とハイフンで入力してください。</t>
    <phoneticPr fontId="5"/>
  </si>
  <si>
    <t>総資本純利益率</t>
    <phoneticPr fontId="6"/>
  </si>
  <si>
    <t>令和5・6年度において、田尻町で行われる測量・建設コンサルタント等に係る入札及び見積の競争等に参加したいので、参加する資格の審査を申請します。</t>
    <rPh sb="20" eb="22">
      <t>ソクリョウ</t>
    </rPh>
    <rPh sb="23" eb="25">
      <t>ケンセツ</t>
    </rPh>
    <rPh sb="32" eb="33">
      <t>トウ</t>
    </rPh>
    <rPh sb="34" eb="35">
      <t>カカ</t>
    </rPh>
    <rPh sb="36" eb="38">
      <t>ニュウサツ</t>
    </rPh>
    <rPh sb="38" eb="39">
      <t>オヨ</t>
    </rPh>
    <rPh sb="40" eb="42">
      <t>ミツモリ</t>
    </rPh>
    <rPh sb="43" eb="45">
      <t>キョウソウ</t>
    </rPh>
    <rPh sb="45" eb="46">
      <t>トウ</t>
    </rPh>
    <rPh sb="47" eb="49">
      <t>サンカ</t>
    </rPh>
    <rPh sb="55" eb="57">
      <t>サンカ</t>
    </rPh>
    <rPh sb="59" eb="61">
      <t>シカク</t>
    </rPh>
    <rPh sb="62" eb="64">
      <t>シンサ</t>
    </rPh>
    <rPh sb="65" eb="67">
      <t>シンセイ</t>
    </rPh>
    <phoneticPr fontId="6"/>
  </si>
  <si>
    <t>この申請書の事務手続きをした方の情報を入力してください。申請書の確認で問い合わせをする場合があります。
行政書士に依頼している場合は、「D.行政書士情報」に入力してください。</t>
    <phoneticPr fontId="5"/>
  </si>
  <si>
    <t>直前２ヶ年間の年間平均実績高
（千円）</t>
    <rPh sb="7" eb="9">
      <t>ネンカン</t>
    </rPh>
    <rPh sb="9" eb="11">
      <t>ヘイキン</t>
    </rPh>
    <rPh sb="11" eb="13">
      <t>ジッセキ</t>
    </rPh>
    <rPh sb="13" eb="14">
      <t>ダカ</t>
    </rPh>
    <rPh sb="16" eb="18">
      <t>センエン</t>
    </rPh>
    <phoneticPr fontId="5"/>
  </si>
  <si>
    <t>例)カブシキガイシャスズキグミ　オオサカエイギョウショ
正式名称を全角カタカナで入力してください。支店・営業所名は、１文字空けて入力してください。</t>
    <phoneticPr fontId="5"/>
  </si>
  <si>
    <t>しない</t>
  </si>
  <si>
    <t>2年前（千円）</t>
    <rPh sb="1" eb="3">
      <t>ネンマエ</t>
    </rPh>
    <phoneticPr fontId="6"/>
  </si>
  <si>
    <t>1年前（千円）</t>
    <rPh sb="1" eb="3">
      <t>ネンマエ</t>
    </rPh>
    <phoneticPr fontId="5"/>
  </si>
  <si>
    <t>第2列(測量士補、二級建築士など)
(人)</t>
    <rPh sb="0" eb="1">
      <t>ダイ</t>
    </rPh>
    <rPh sb="2" eb="3">
      <t>レツ</t>
    </rPh>
    <rPh sb="4" eb="6">
      <t>ソクリョウ</t>
    </rPh>
    <rPh sb="6" eb="7">
      <t>シ</t>
    </rPh>
    <rPh sb="7" eb="8">
      <t>ホ</t>
    </rPh>
    <phoneticPr fontId="5"/>
  </si>
  <si>
    <t>半角の数字とハイフンで入力してください。保有していない場合は、入力する必要はありません。</t>
    <phoneticPr fontId="5"/>
  </si>
  <si>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</si>
  <si>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例)所長　正式名称で入力してください。</t>
    <rPh sb="10" eb="12">
      <t>ニュウリョク</t>
    </rPh>
    <phoneticPr fontId="5"/>
  </si>
  <si>
    <t>例)カブシキガイシャスズキグミ　正式名称を全角カタカナで入力してください。</t>
    <phoneticPr fontId="5"/>
  </si>
  <si>
    <t>例)株式会社鈴木組　大阪営業所
正式名称で入力してください。支店・営業所名は、１文字空けて入力してください。</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</si>
  <si>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例)10　営業年数を入力してください。創業から申請日まで（組織変更、合併等による期間の通算可）。
１年に満たない場合は0を入力してください。</t>
    <phoneticPr fontId="5"/>
  </si>
  <si>
    <t>現組織への変更</t>
    <rPh sb="0" eb="1">
      <t>ゲン</t>
    </rPh>
    <rPh sb="1" eb="3">
      <t>ソシキ</t>
    </rPh>
    <rPh sb="5" eb="7">
      <t>ヘンコウ</t>
    </rPh>
    <phoneticPr fontId="6"/>
  </si>
  <si>
    <t>年月日</t>
    <phoneticPr fontId="6"/>
  </si>
  <si>
    <t>例)2022/4/1、R4/4/1</t>
    <phoneticPr fontId="5"/>
  </si>
  <si>
    <t>例)2022/4/1</t>
    <phoneticPr fontId="5"/>
  </si>
  <si>
    <t>自動計算されます。(小数点第二位で四捨五入)</t>
    <phoneticPr fontId="6"/>
  </si>
  <si>
    <t>例)1000001　「-（ハイフン）」を使わず7桁の数字で入力してください。</t>
  </si>
  <si>
    <t>代表取締役</t>
  </si>
  <si>
    <t>一致する</t>
    <phoneticPr fontId="6"/>
  </si>
  <si>
    <t>総務課</t>
  </si>
  <si>
    <t>しない</t>
    <phoneticPr fontId="6"/>
  </si>
  <si>
    <t>大阪府泉南郡田尻町嘉祥寺375番地１</t>
    <rPh sb="0" eb="3">
      <t>オオサカフ</t>
    </rPh>
    <rPh sb="3" eb="6">
      <t>センナングン</t>
    </rPh>
    <rPh sb="6" eb="9">
      <t>タジリチョウ</t>
    </rPh>
    <rPh sb="9" eb="12">
      <t>カショウジ</t>
    </rPh>
    <rPh sb="15" eb="17">
      <t>バンチ</t>
    </rPh>
    <phoneticPr fontId="6"/>
  </si>
  <si>
    <t>田尻町測量株式会社</t>
    <rPh sb="0" eb="3">
      <t>タジリチョウ</t>
    </rPh>
    <rPh sb="3" eb="5">
      <t>ソクリョウ</t>
    </rPh>
    <rPh sb="5" eb="9">
      <t>カブシキガイシャ</t>
    </rPh>
    <phoneticPr fontId="6"/>
  </si>
  <si>
    <t>タジリチョウソクリョウカブシキガイシャ</t>
    <phoneticPr fontId="6"/>
  </si>
  <si>
    <t>タジリ　タロウ</t>
    <phoneticPr fontId="6"/>
  </si>
  <si>
    <t>田尻　太郎</t>
    <rPh sb="0" eb="2">
      <t>タジリ</t>
    </rPh>
    <rPh sb="3" eb="5">
      <t>タロウ</t>
    </rPh>
    <phoneticPr fontId="6"/>
  </si>
  <si>
    <t>072-466-1000</t>
    <phoneticPr fontId="6"/>
  </si>
  <si>
    <t>072-466-8725</t>
    <phoneticPr fontId="6"/>
  </si>
  <si>
    <t>taro.tajiri@xxxxxx.jp</t>
    <phoneticPr fontId="6"/>
  </si>
  <si>
    <t>タジリ　ハナコ</t>
    <phoneticPr fontId="6"/>
  </si>
  <si>
    <t>田尻　花子</t>
    <rPh sb="0" eb="2">
      <t>タジリ</t>
    </rPh>
    <phoneticPr fontId="6"/>
  </si>
  <si>
    <t>hanako.tajiri@xxxxx.jp</t>
    <phoneticPr fontId="6"/>
  </si>
  <si>
    <t>なし</t>
  </si>
  <si>
    <t>あり</t>
  </si>
  <si>
    <t>○</t>
  </si>
  <si>
    <t>0123</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</si>
</sst>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 numFmtId="185" formatCode="#,##0.0;[Red]\-#,##0.0"/>
    <numFmt numFmtId="187" formatCode="[$-411]ggge&quot;年&quot;m&quot;月&quot;d&quot;日&quot;;@"/>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u/>
      <sz val="11"/>
      <color rgb="FF0070C0"/>
      <name val="ＭＳ ゴシック"/>
      <family val="3"/>
      <charset val="128"/>
    </font>
    <font>
      <sz val="10"/>
      <color theme="1"/>
      <name val="ＭＳ ゴシック"/>
      <family val="3"/>
      <charset val="128"/>
    </font>
    <font>
      <sz val="11"/>
      <color rgb="FFFF0000"/>
      <name val="ＭＳ ゴシック"/>
      <family val="3"/>
      <charset val="128"/>
    </font>
    <font>
      <sz val="10"/>
      <color rgb="FFFF0000"/>
      <name val="ＭＳ ゴシック"/>
      <family val="3"/>
      <charset val="128"/>
    </font>
    <font>
      <b/>
      <sz val="12"/>
      <color theme="1"/>
      <name val="ＭＳ ゴシック"/>
      <family val="3"/>
      <charset val="128"/>
    </font>
    <font>
      <sz val="12"/>
      <color theme="1"/>
      <name val="ＭＳ ゴシック"/>
      <family val="3"/>
      <charset val="128"/>
    </font>
    <font>
      <sz val="11"/>
      <name val="ＭＳ ゴシック"/>
      <family val="3"/>
      <charset val="128"/>
    </font>
    <font>
      <b/>
      <sz val="10"/>
      <color rgb="FFFF0000"/>
      <name val="ＭＳ ゴシック"/>
      <family val="3"/>
      <charset val="128"/>
    </font>
    <font>
      <sz val="10"/>
      <color theme="1" tint="4.9989318521683403E-2"/>
      <name val="ＭＳ ゴシック"/>
      <family val="3"/>
      <charset val="128"/>
    </font>
    <font>
      <sz val="11"/>
      <color theme="1" tint="4.9989318521683403E-2"/>
      <name val="ＭＳ ゴシック"/>
      <family val="3"/>
      <charset val="128"/>
    </font>
    <font>
      <sz val="10"/>
      <color rgb="FF0D0D0D"/>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64">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auto="1"/>
      </right>
      <top/>
      <bottom style="hair">
        <color auto="1"/>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top style="thin">
        <color indexed="64"/>
      </top>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style="hair">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top style="hair">
        <color auto="1"/>
      </top>
      <bottom/>
      <diagonal/>
    </border>
    <border>
      <left style="hair">
        <color auto="1"/>
      </left>
      <right style="hair">
        <color auto="1"/>
      </right>
      <top style="hair">
        <color auto="1"/>
      </top>
      <bottom/>
      <diagonal/>
    </border>
    <border>
      <left/>
      <right style="hair">
        <color indexed="64"/>
      </right>
      <top/>
      <bottom style="thin">
        <color indexed="64"/>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style="hair">
        <color indexed="64"/>
      </right>
      <top/>
      <bottom/>
      <diagonal/>
    </border>
    <border>
      <left style="hair">
        <color auto="1"/>
      </left>
      <right/>
      <top/>
      <bottom/>
      <diagonal/>
    </border>
    <border>
      <left style="hair">
        <color auto="1"/>
      </left>
      <right style="hair">
        <color auto="1"/>
      </right>
      <top style="thin">
        <color indexed="64"/>
      </top>
      <bottom style="thin">
        <color indexed="64"/>
      </bottom>
      <diagonal/>
    </border>
    <border>
      <left/>
      <right style="hair">
        <color auto="1"/>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auto="1"/>
      </right>
      <top style="thin">
        <color auto="1"/>
      </top>
      <bottom/>
      <diagonal/>
    </border>
    <border>
      <left style="hair">
        <color indexed="64"/>
      </left>
      <right style="hair">
        <color auto="1"/>
      </right>
      <top/>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auto="1"/>
      </right>
      <top/>
      <bottom style="thin">
        <color auto="1"/>
      </bottom>
      <diagonal/>
    </border>
    <border>
      <left/>
      <right style="hair">
        <color indexed="64"/>
      </right>
      <top style="hair">
        <color indexed="64"/>
      </top>
      <bottom style="double">
        <color indexed="64"/>
      </bottom>
      <diagonal/>
    </border>
  </borders>
  <cellStyleXfs count="20">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176" fontId="10" fillId="0" borderId="0" applyFont="0" applyFill="0" applyBorder="0" applyAlignment="0" applyProtection="0">
      <alignment vertical="center"/>
    </xf>
  </cellStyleXfs>
  <cellXfs count="442">
    <xf numFmtId="0" fontId="0" fillId="0" borderId="0" xfId="0">
      <alignment vertical="center"/>
    </xf>
    <xf numFmtId="0" fontId="4" fillId="0" borderId="0" xfId="3" applyFont="1">
      <alignment vertical="center"/>
    </xf>
    <xf numFmtId="0" fontId="4" fillId="0" borderId="0" xfId="2" applyFont="1">
      <alignment vertical="center"/>
    </xf>
    <xf numFmtId="0" fontId="4" fillId="0" borderId="0" xfId="7" applyFont="1">
      <alignment vertical="center"/>
    </xf>
    <xf numFmtId="0" fontId="8" fillId="0" borderId="0" xfId="3" applyFont="1">
      <alignment vertical="center"/>
    </xf>
    <xf numFmtId="0" fontId="4" fillId="0" borderId="18" xfId="3" applyFont="1" applyBorder="1">
      <alignment vertical="center"/>
    </xf>
    <xf numFmtId="177" fontId="4" fillId="0" borderId="0" xfId="2" applyNumberFormat="1" applyFont="1" applyAlignment="1">
      <alignment horizontal="center" vertical="center"/>
    </xf>
    <xf numFmtId="0" fontId="4" fillId="0" borderId="27" xfId="3" applyFont="1" applyBorder="1">
      <alignment vertical="center"/>
    </xf>
    <xf numFmtId="179" fontId="4" fillId="0" borderId="0" xfId="2" applyNumberFormat="1" applyFont="1" applyAlignment="1">
      <alignment vertical="top"/>
    </xf>
    <xf numFmtId="0" fontId="13" fillId="0" borderId="0" xfId="3" applyFont="1">
      <alignment vertical="center"/>
    </xf>
    <xf numFmtId="177" fontId="4" fillId="0" borderId="0" xfId="3" applyNumberFormat="1" applyFont="1">
      <alignment vertical="center"/>
    </xf>
    <xf numFmtId="182" fontId="4" fillId="0" borderId="0" xfId="3" applyNumberFormat="1" applyFont="1">
      <alignment vertical="center"/>
    </xf>
    <xf numFmtId="178" fontId="4" fillId="0" borderId="0" xfId="3" applyNumberFormat="1" applyFont="1">
      <alignment vertical="center"/>
    </xf>
    <xf numFmtId="49" fontId="4" fillId="0" borderId="0" xfId="3" applyNumberFormat="1" applyFont="1">
      <alignment vertical="center"/>
    </xf>
    <xf numFmtId="0" fontId="17" fillId="0" borderId="0" xfId="0" applyFont="1" applyAlignment="1">
      <alignment horizontal="right" vertical="top"/>
    </xf>
    <xf numFmtId="0" fontId="18" fillId="0" borderId="25" xfId="0" applyFont="1" applyBorder="1">
      <alignment vertical="center"/>
    </xf>
    <xf numFmtId="0" fontId="4" fillId="0" borderId="21" xfId="0" applyFont="1" applyBorder="1">
      <alignment vertical="center"/>
    </xf>
    <xf numFmtId="0" fontId="4" fillId="0" borderId="24" xfId="0" applyFont="1" applyBorder="1">
      <alignment vertical="center"/>
    </xf>
    <xf numFmtId="180" fontId="4" fillId="0" borderId="0" xfId="0" applyNumberFormat="1" applyFont="1">
      <alignment vertical="center"/>
    </xf>
    <xf numFmtId="0" fontId="4" fillId="0" borderId="27" xfId="0" applyFont="1" applyBorder="1">
      <alignment vertical="center"/>
    </xf>
    <xf numFmtId="180" fontId="4" fillId="0" borderId="25" xfId="0" applyNumberFormat="1" applyFont="1" applyBorder="1">
      <alignment vertical="center"/>
    </xf>
    <xf numFmtId="0" fontId="4" fillId="0" borderId="25" xfId="0" applyFont="1" applyBorder="1">
      <alignment vertical="center"/>
    </xf>
    <xf numFmtId="0" fontId="16" fillId="0" borderId="27" xfId="0" applyFont="1" applyBorder="1" applyAlignment="1">
      <alignment vertical="top"/>
    </xf>
    <xf numFmtId="0" fontId="4" fillId="0" borderId="22" xfId="0" applyFont="1" applyBorder="1">
      <alignment vertical="center"/>
    </xf>
    <xf numFmtId="0" fontId="16" fillId="0" borderId="18" xfId="0" applyFont="1" applyBorder="1" applyAlignment="1">
      <alignment vertical="top"/>
    </xf>
    <xf numFmtId="0" fontId="4" fillId="0" borderId="19" xfId="0" applyFont="1" applyBorder="1">
      <alignment vertical="center"/>
    </xf>
    <xf numFmtId="177" fontId="16" fillId="0" borderId="0" xfId="0" applyNumberFormat="1" applyFont="1" applyAlignment="1">
      <alignment vertical="top"/>
    </xf>
    <xf numFmtId="181" fontId="17" fillId="0" borderId="0" xfId="0" applyNumberFormat="1" applyFont="1" applyAlignment="1">
      <alignment horizontal="right" vertical="top"/>
    </xf>
    <xf numFmtId="0" fontId="19" fillId="0" borderId="25" xfId="0" applyFont="1" applyBorder="1">
      <alignment vertical="center"/>
    </xf>
    <xf numFmtId="0" fontId="19" fillId="0" borderId="0" xfId="0" applyFont="1">
      <alignment vertical="center"/>
    </xf>
    <xf numFmtId="0" fontId="4" fillId="0" borderId="0" xfId="0" applyFont="1">
      <alignment vertical="center"/>
    </xf>
    <xf numFmtId="180" fontId="4" fillId="0" borderId="13" xfId="0" applyNumberFormat="1" applyFont="1" applyBorder="1">
      <alignment vertical="center"/>
    </xf>
    <xf numFmtId="180" fontId="4" fillId="0" borderId="14" xfId="0" applyNumberFormat="1" applyFont="1" applyBorder="1">
      <alignment vertical="center"/>
    </xf>
    <xf numFmtId="180" fontId="4" fillId="0" borderId="28" xfId="0" applyNumberFormat="1" applyFont="1" applyBorder="1">
      <alignment vertical="center"/>
    </xf>
    <xf numFmtId="180" fontId="4" fillId="0" borderId="31" xfId="0" applyNumberFormat="1" applyFont="1" applyBorder="1">
      <alignment vertical="center"/>
    </xf>
    <xf numFmtId="182" fontId="4" fillId="0" borderId="21" xfId="0" applyNumberFormat="1" applyFont="1" applyBorder="1">
      <alignment vertical="center"/>
    </xf>
    <xf numFmtId="0" fontId="16" fillId="0" borderId="0" xfId="0" applyFont="1" applyAlignment="1">
      <alignment vertical="top"/>
    </xf>
    <xf numFmtId="49" fontId="16" fillId="0" borderId="18" xfId="0" applyNumberFormat="1" applyFont="1" applyBorder="1" applyAlignment="1">
      <alignment vertical="top"/>
    </xf>
    <xf numFmtId="178" fontId="4" fillId="0" borderId="0" xfId="0" applyNumberFormat="1" applyFont="1">
      <alignment vertical="center"/>
    </xf>
    <xf numFmtId="178" fontId="4" fillId="0" borderId="18" xfId="0" applyNumberFormat="1" applyFont="1" applyBorder="1">
      <alignment vertical="center"/>
    </xf>
    <xf numFmtId="178" fontId="4" fillId="0" borderId="0" xfId="2" applyNumberFormat="1" applyFont="1" applyAlignment="1">
      <alignment horizontal="center" vertical="center"/>
    </xf>
    <xf numFmtId="178" fontId="16" fillId="0" borderId="18" xfId="0" applyNumberFormat="1" applyFont="1" applyBorder="1" applyAlignment="1">
      <alignment vertical="top"/>
    </xf>
    <xf numFmtId="178" fontId="16" fillId="0" borderId="0" xfId="0" applyNumberFormat="1" applyFont="1" applyAlignment="1">
      <alignment vertical="top"/>
    </xf>
    <xf numFmtId="0" fontId="4" fillId="0" borderId="25" xfId="3" applyFont="1" applyBorder="1">
      <alignment vertical="center"/>
    </xf>
    <xf numFmtId="49" fontId="17" fillId="0" borderId="18" xfId="0" applyNumberFormat="1" applyFont="1" applyBorder="1" applyAlignment="1">
      <alignment horizontal="right" vertical="top"/>
    </xf>
    <xf numFmtId="49" fontId="17" fillId="0" borderId="0" xfId="0" applyNumberFormat="1" applyFont="1" applyAlignment="1">
      <alignment horizontal="right" vertical="top"/>
    </xf>
    <xf numFmtId="0" fontId="18" fillId="0" borderId="0" xfId="0" applyFont="1">
      <alignment vertical="center"/>
    </xf>
    <xf numFmtId="177" fontId="4" fillId="0" borderId="21" xfId="0" applyNumberFormat="1" applyFont="1" applyBorder="1">
      <alignment vertical="center"/>
    </xf>
    <xf numFmtId="49" fontId="4" fillId="0" borderId="21" xfId="0" applyNumberFormat="1" applyFont="1" applyBorder="1">
      <alignment vertical="center"/>
    </xf>
    <xf numFmtId="0" fontId="4" fillId="0" borderId="38" xfId="3" applyFont="1" applyBorder="1">
      <alignment vertical="center"/>
    </xf>
    <xf numFmtId="0" fontId="4" fillId="0" borderId="21" xfId="3" applyFont="1" applyBorder="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13" applyFont="1" applyAlignment="1">
      <alignment horizontal="center" vertical="center"/>
    </xf>
    <xf numFmtId="49" fontId="16" fillId="0" borderId="0" xfId="0" applyNumberFormat="1" applyFont="1" applyAlignment="1">
      <alignment vertical="top"/>
    </xf>
    <xf numFmtId="180" fontId="4" fillId="0" borderId="61" xfId="0" applyNumberFormat="1" applyFont="1" applyBorder="1">
      <alignment vertical="center"/>
    </xf>
    <xf numFmtId="49" fontId="4" fillId="0" borderId="0" xfId="2" applyNumberFormat="1" applyFont="1">
      <alignment vertical="center"/>
    </xf>
    <xf numFmtId="0" fontId="4" fillId="0" borderId="18" xfId="0" applyFont="1" applyBorder="1">
      <alignment vertical="center"/>
    </xf>
    <xf numFmtId="0" fontId="23" fillId="0" borderId="0" xfId="0" applyFont="1" applyAlignment="1">
      <alignment vertical="top"/>
    </xf>
    <xf numFmtId="49" fontId="23" fillId="0" borderId="18" xfId="0" applyNumberFormat="1" applyFont="1" applyBorder="1" applyAlignment="1">
      <alignment vertical="top"/>
    </xf>
    <xf numFmtId="0" fontId="22" fillId="0" borderId="18" xfId="0" applyFont="1" applyBorder="1">
      <alignment vertical="center"/>
    </xf>
    <xf numFmtId="49" fontId="22" fillId="0" borderId="18" xfId="0" applyNumberFormat="1" applyFont="1" applyBorder="1">
      <alignment vertical="center"/>
    </xf>
    <xf numFmtId="49" fontId="4" fillId="0" borderId="0" xfId="0" applyNumberFormat="1" applyFont="1">
      <alignment vertical="center"/>
    </xf>
    <xf numFmtId="0" fontId="17" fillId="0" borderId="18" xfId="0" applyFont="1" applyBorder="1" applyAlignment="1">
      <alignment vertical="top"/>
    </xf>
    <xf numFmtId="0" fontId="14" fillId="0" borderId="0" xfId="1" applyFont="1" applyFill="1" applyAlignment="1" applyProtection="1">
      <alignment horizontal="center" vertical="center"/>
    </xf>
    <xf numFmtId="14" fontId="4" fillId="0" borderId="0" xfId="3" applyNumberFormat="1" applyFont="1">
      <alignment vertical="center"/>
    </xf>
    <xf numFmtId="0" fontId="20" fillId="4" borderId="20" xfId="3" applyFont="1" applyFill="1" applyBorder="1">
      <alignment vertical="center"/>
    </xf>
    <xf numFmtId="0" fontId="20" fillId="4" borderId="21" xfId="3" applyFont="1" applyFill="1" applyBorder="1">
      <alignment vertical="center"/>
    </xf>
    <xf numFmtId="0" fontId="20" fillId="4" borderId="24" xfId="3" applyFont="1" applyFill="1" applyBorder="1">
      <alignment vertical="center"/>
    </xf>
    <xf numFmtId="0" fontId="20" fillId="4" borderId="25" xfId="3" applyFont="1" applyFill="1" applyBorder="1">
      <alignment vertical="center"/>
    </xf>
    <xf numFmtId="0" fontId="20" fillId="4" borderId="0" xfId="3" applyFont="1" applyFill="1">
      <alignment vertical="center"/>
    </xf>
    <xf numFmtId="0" fontId="20" fillId="4" borderId="27" xfId="3" applyFont="1" applyFill="1" applyBorder="1">
      <alignment vertical="center"/>
    </xf>
    <xf numFmtId="0" fontId="20" fillId="4" borderId="0" xfId="2" applyFont="1" applyFill="1">
      <alignment vertical="center"/>
    </xf>
    <xf numFmtId="0" fontId="20" fillId="4" borderId="22" xfId="3" applyFont="1" applyFill="1" applyBorder="1">
      <alignment vertical="center"/>
    </xf>
    <xf numFmtId="0" fontId="20" fillId="4" borderId="18" xfId="3" applyFont="1" applyFill="1" applyBorder="1">
      <alignment vertical="center"/>
    </xf>
    <xf numFmtId="0" fontId="20" fillId="4" borderId="19" xfId="3" applyFont="1" applyFill="1" applyBorder="1">
      <alignment vertical="center"/>
    </xf>
    <xf numFmtId="0" fontId="22" fillId="0" borderId="0" xfId="0" applyFont="1" applyAlignment="1">
      <alignment vertical="top"/>
    </xf>
    <xf numFmtId="0" fontId="24" fillId="0" borderId="0" xfId="0" applyFont="1" applyAlignment="1">
      <alignment vertical="top"/>
    </xf>
    <xf numFmtId="0" fontId="17" fillId="0" borderId="0" xfId="0" applyFont="1">
      <alignment vertical="center"/>
    </xf>
    <xf numFmtId="0" fontId="17" fillId="0" borderId="0" xfId="0" applyFont="1" applyAlignment="1">
      <alignment horizontal="left" vertical="top"/>
    </xf>
    <xf numFmtId="0" fontId="22" fillId="0" borderId="0" xfId="0" applyFont="1">
      <alignment vertical="center"/>
    </xf>
    <xf numFmtId="177" fontId="4" fillId="0" borderId="0" xfId="0" applyNumberFormat="1" applyFont="1">
      <alignment vertical="center"/>
    </xf>
    <xf numFmtId="182" fontId="4" fillId="0" borderId="0" xfId="0" applyNumberFormat="1" applyFont="1">
      <alignment vertical="center"/>
    </xf>
    <xf numFmtId="0" fontId="18" fillId="0" borderId="22" xfId="0" applyFont="1" applyBorder="1">
      <alignment vertical="center"/>
    </xf>
    <xf numFmtId="178" fontId="4" fillId="0" borderId="21" xfId="0" applyNumberFormat="1" applyFont="1" applyBorder="1">
      <alignment vertical="center"/>
    </xf>
    <xf numFmtId="0" fontId="17" fillId="0" borderId="0" xfId="0" applyFont="1" applyAlignment="1">
      <alignment vertical="top"/>
    </xf>
    <xf numFmtId="183" fontId="4" fillId="0" borderId="0" xfId="2" applyNumberFormat="1" applyFont="1">
      <alignment vertical="center"/>
    </xf>
    <xf numFmtId="182" fontId="17" fillId="0" borderId="0" xfId="0" applyNumberFormat="1" applyFont="1" applyAlignment="1">
      <alignment horizontal="right" vertical="top"/>
    </xf>
    <xf numFmtId="0" fontId="18" fillId="0" borderId="25" xfId="0" applyFont="1" applyBorder="1" applyAlignment="1">
      <alignment horizontal="left" vertical="center" indent="1"/>
    </xf>
    <xf numFmtId="0" fontId="18" fillId="0" borderId="0" xfId="0" applyFont="1" applyAlignment="1">
      <alignment horizontal="left" vertical="center" indent="1"/>
    </xf>
    <xf numFmtId="182" fontId="4" fillId="0" borderId="0" xfId="2" applyNumberFormat="1" applyFont="1" applyAlignment="1">
      <alignment horizontal="center" vertical="center"/>
    </xf>
    <xf numFmtId="178" fontId="4" fillId="0" borderId="0" xfId="2" applyNumberFormat="1" applyFont="1" applyAlignment="1">
      <alignment horizontal="left" vertical="center"/>
    </xf>
    <xf numFmtId="178" fontId="4" fillId="0" borderId="0" xfId="2" applyNumberFormat="1" applyFont="1" applyAlignment="1">
      <alignment horizontal="right" vertical="center"/>
    </xf>
    <xf numFmtId="0" fontId="4" fillId="0" borderId="0" xfId="0" applyFont="1" applyAlignment="1">
      <alignment horizontal="left" vertical="top"/>
    </xf>
    <xf numFmtId="177" fontId="17" fillId="0" borderId="0" xfId="0" applyNumberFormat="1" applyFont="1" applyAlignment="1">
      <alignment horizontal="right" vertical="top"/>
    </xf>
    <xf numFmtId="182" fontId="4" fillId="0" borderId="0" xfId="2" applyNumberFormat="1" applyFont="1">
      <alignment vertical="center"/>
    </xf>
    <xf numFmtId="178" fontId="4" fillId="0" borderId="0" xfId="2" applyNumberFormat="1" applyFont="1">
      <alignment vertical="center"/>
    </xf>
    <xf numFmtId="182" fontId="4" fillId="0" borderId="0" xfId="2" applyNumberFormat="1" applyFont="1" applyAlignment="1">
      <alignment horizontal="right" vertical="center"/>
    </xf>
    <xf numFmtId="0" fontId="17" fillId="0" borderId="0" xfId="3" applyFont="1">
      <alignment vertical="center"/>
    </xf>
    <xf numFmtId="178" fontId="17" fillId="0" borderId="0" xfId="3" applyNumberFormat="1" applyFont="1">
      <alignment vertical="center"/>
    </xf>
    <xf numFmtId="40" fontId="4" fillId="0" borderId="0" xfId="2" applyNumberFormat="1" applyFont="1">
      <alignment vertical="center"/>
    </xf>
    <xf numFmtId="0" fontId="15" fillId="0" borderId="0" xfId="0" applyFont="1">
      <alignment vertical="center"/>
    </xf>
    <xf numFmtId="182" fontId="16" fillId="0" borderId="0" xfId="0" applyNumberFormat="1" applyFont="1" applyAlignment="1">
      <alignment vertical="top"/>
    </xf>
    <xf numFmtId="0" fontId="4" fillId="0" borderId="22" xfId="3" applyFont="1" applyBorder="1">
      <alignment vertical="center"/>
    </xf>
    <xf numFmtId="182" fontId="4" fillId="0" borderId="18" xfId="3" applyNumberFormat="1" applyFont="1" applyBorder="1">
      <alignment vertical="center"/>
    </xf>
    <xf numFmtId="182" fontId="4" fillId="0" borderId="21" xfId="3" applyNumberFormat="1" applyFont="1" applyBorder="1">
      <alignment vertical="center"/>
    </xf>
    <xf numFmtId="0" fontId="4" fillId="0" borderId="24" xfId="3" applyFont="1" applyBorder="1">
      <alignment vertical="center"/>
    </xf>
    <xf numFmtId="0" fontId="4" fillId="0" borderId="27" xfId="2" applyFont="1" applyBorder="1">
      <alignment vertical="center"/>
    </xf>
    <xf numFmtId="0" fontId="22" fillId="0" borderId="18" xfId="0" applyFont="1" applyBorder="1" applyAlignment="1">
      <alignment horizontal="left" vertical="center"/>
    </xf>
    <xf numFmtId="0" fontId="18" fillId="0" borderId="18" xfId="0" applyFont="1" applyBorder="1" applyAlignment="1">
      <alignment horizontal="left" vertical="center" indent="1"/>
    </xf>
    <xf numFmtId="0" fontId="18" fillId="0" borderId="38" xfId="0" applyFont="1" applyBorder="1" applyAlignment="1">
      <alignment horizontal="left" vertical="center" indent="1"/>
    </xf>
    <xf numFmtId="0" fontId="19" fillId="0" borderId="2" xfId="0" applyFont="1" applyBorder="1" applyAlignment="1">
      <alignment horizontal="left" vertical="center" indent="1"/>
    </xf>
    <xf numFmtId="180" fontId="4" fillId="0" borderId="17" xfId="0" applyNumberFormat="1" applyFont="1" applyBorder="1">
      <alignment vertical="center"/>
    </xf>
    <xf numFmtId="180" fontId="4" fillId="0" borderId="50" xfId="0" applyNumberFormat="1" applyFont="1" applyBorder="1">
      <alignment vertical="center"/>
    </xf>
    <xf numFmtId="180" fontId="17" fillId="0" borderId="21" xfId="0" applyNumberFormat="1" applyFont="1" applyBorder="1" applyAlignment="1">
      <alignment horizontal="right" vertical="top"/>
    </xf>
    <xf numFmtId="0" fontId="17" fillId="0" borderId="21" xfId="0" applyFont="1" applyBorder="1" applyAlignment="1">
      <alignment horizontal="left" vertical="top"/>
    </xf>
    <xf numFmtId="0" fontId="4" fillId="0" borderId="21" xfId="3" applyFont="1" applyBorder="1" applyAlignment="1">
      <alignment horizontal="right" vertical="center"/>
    </xf>
    <xf numFmtId="49" fontId="4" fillId="0" borderId="21" xfId="3" applyNumberFormat="1" applyFont="1" applyBorder="1" applyAlignment="1">
      <alignment horizontal="right" vertical="center"/>
    </xf>
    <xf numFmtId="182" fontId="4" fillId="0" borderId="21" xfId="3" applyNumberFormat="1" applyFont="1" applyBorder="1" applyAlignment="1">
      <alignment horizontal="right" vertical="center"/>
    </xf>
    <xf numFmtId="0" fontId="18" fillId="0" borderId="22" xfId="0" applyFont="1" applyBorder="1" applyAlignment="1">
      <alignment horizontal="left" vertical="center" indent="1"/>
    </xf>
    <xf numFmtId="49" fontId="4" fillId="0" borderId="18" xfId="3" applyNumberFormat="1" applyFont="1" applyBorder="1">
      <alignment vertical="center"/>
    </xf>
    <xf numFmtId="0" fontId="4" fillId="0" borderId="19" xfId="3" applyFont="1" applyBorder="1">
      <alignment vertical="center"/>
    </xf>
    <xf numFmtId="0" fontId="4" fillId="0" borderId="0" xfId="2" applyFont="1" applyAlignment="1"/>
    <xf numFmtId="0" fontId="18" fillId="0" borderId="25" xfId="0" applyFont="1" applyBorder="1" applyAlignment="1"/>
    <xf numFmtId="180" fontId="17" fillId="0" borderId="27" xfId="0" applyNumberFormat="1" applyFont="1" applyBorder="1" applyAlignment="1"/>
    <xf numFmtId="180" fontId="17" fillId="0" borderId="0" xfId="0" applyNumberFormat="1" applyFont="1" applyAlignment="1"/>
    <xf numFmtId="0" fontId="4" fillId="0" borderId="0" xfId="3" applyFont="1" applyAlignment="1"/>
    <xf numFmtId="180" fontId="4" fillId="0" borderId="38" xfId="0" applyNumberFormat="1" applyFont="1" applyBorder="1">
      <alignment vertical="center"/>
    </xf>
    <xf numFmtId="180" fontId="4" fillId="0" borderId="10" xfId="0" applyNumberFormat="1" applyFont="1" applyBorder="1">
      <alignment vertical="center"/>
    </xf>
    <xf numFmtId="180" fontId="4" fillId="0" borderId="55" xfId="0" applyNumberFormat="1" applyFont="1" applyBorder="1">
      <alignment vertical="center"/>
    </xf>
    <xf numFmtId="180" fontId="4" fillId="0" borderId="49" xfId="0" applyNumberFormat="1" applyFont="1" applyBorder="1">
      <alignment vertical="center"/>
    </xf>
    <xf numFmtId="180" fontId="4" fillId="0" borderId="59" xfId="0" applyNumberFormat="1" applyFont="1" applyBorder="1">
      <alignment vertical="center"/>
    </xf>
    <xf numFmtId="180" fontId="4" fillId="0" borderId="12" xfId="0" applyNumberFormat="1" applyFont="1" applyBorder="1">
      <alignment vertical="center"/>
    </xf>
    <xf numFmtId="0" fontId="17" fillId="0" borderId="21" xfId="3" applyFont="1" applyBorder="1">
      <alignment vertical="center"/>
    </xf>
    <xf numFmtId="0" fontId="15" fillId="0" borderId="0" xfId="13" applyFont="1" applyAlignment="1">
      <alignment horizontal="left" vertical="top"/>
    </xf>
    <xf numFmtId="180" fontId="4" fillId="0" borderId="0" xfId="0" applyNumberFormat="1" applyFont="1" applyAlignment="1">
      <alignment vertical="top"/>
    </xf>
    <xf numFmtId="0" fontId="20" fillId="0" borderId="0" xfId="0" applyFont="1" applyAlignment="1">
      <alignment vertical="top"/>
    </xf>
    <xf numFmtId="0" fontId="22" fillId="0" borderId="0" xfId="3" applyFont="1">
      <alignment vertical="center"/>
    </xf>
    <xf numFmtId="0" fontId="4" fillId="0" borderId="0" xfId="2" applyFont="1" applyAlignment="1">
      <alignment horizontal="left" vertical="center"/>
    </xf>
    <xf numFmtId="0" fontId="4" fillId="0" borderId="21" xfId="0" applyFont="1" applyBorder="1" applyAlignment="1">
      <alignment horizontal="left" vertical="center"/>
    </xf>
    <xf numFmtId="179" fontId="7" fillId="0" borderId="0" xfId="2" applyNumberFormat="1" applyFont="1" applyAlignment="1">
      <alignment horizontal="right" vertical="top"/>
    </xf>
    <xf numFmtId="0" fontId="4" fillId="0" borderId="8" xfId="13" applyFont="1" applyBorder="1">
      <alignment vertical="center"/>
    </xf>
    <xf numFmtId="0" fontId="4" fillId="0" borderId="9" xfId="13" applyFont="1" applyBorder="1">
      <alignment vertical="center"/>
    </xf>
    <xf numFmtId="0" fontId="4" fillId="0" borderId="10" xfId="13" applyFont="1" applyBorder="1">
      <alignment vertical="center"/>
    </xf>
    <xf numFmtId="0" fontId="4" fillId="0" borderId="40" xfId="13" applyFont="1" applyBorder="1">
      <alignment vertical="center"/>
    </xf>
    <xf numFmtId="0" fontId="4" fillId="0" borderId="39" xfId="13" applyFont="1" applyBorder="1">
      <alignment vertical="center"/>
    </xf>
    <xf numFmtId="0" fontId="4" fillId="0" borderId="12" xfId="13" applyFont="1" applyBorder="1">
      <alignment vertical="center"/>
    </xf>
    <xf numFmtId="0" fontId="4" fillId="0" borderId="4" xfId="13" applyFont="1" applyBorder="1">
      <alignment vertical="center"/>
    </xf>
    <xf numFmtId="0" fontId="4" fillId="0" borderId="5" xfId="13" applyFont="1" applyBorder="1">
      <alignment vertical="center"/>
    </xf>
    <xf numFmtId="0" fontId="4" fillId="0" borderId="6" xfId="13" applyFont="1" applyBorder="1">
      <alignment vertical="center"/>
    </xf>
    <xf numFmtId="0" fontId="4" fillId="0" borderId="57" xfId="3" applyFont="1" applyBorder="1" applyAlignment="1">
      <alignment horizontal="center" vertical="top" textRotation="255"/>
    </xf>
    <xf numFmtId="0" fontId="4" fillId="0" borderId="58" xfId="3" applyFont="1" applyBorder="1" applyAlignment="1">
      <alignment horizontal="center" vertical="top" textRotation="255"/>
    </xf>
    <xf numFmtId="0" fontId="4" fillId="0" borderId="62" xfId="3" applyFont="1" applyBorder="1" applyAlignment="1">
      <alignment horizontal="center" vertical="top" textRotation="255"/>
    </xf>
    <xf numFmtId="49" fontId="4" fillId="0" borderId="8" xfId="3" applyNumberFormat="1" applyFont="1" applyBorder="1">
      <alignment vertical="center"/>
    </xf>
    <xf numFmtId="49" fontId="4" fillId="0" borderId="9" xfId="3" applyNumberFormat="1" applyFont="1" applyBorder="1">
      <alignment vertical="center"/>
    </xf>
    <xf numFmtId="49" fontId="4" fillId="0" borderId="10" xfId="3" applyNumberFormat="1" applyFont="1" applyBorder="1">
      <alignment vertical="center"/>
    </xf>
    <xf numFmtId="0" fontId="4" fillId="0" borderId="26"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49" fontId="4" fillId="2" borderId="8" xfId="3" applyNumberFormat="1" applyFont="1" applyFill="1" applyBorder="1" applyAlignment="1" applyProtection="1">
      <alignment horizontal="left" vertical="center"/>
      <protection locked="0"/>
    </xf>
    <xf numFmtId="49" fontId="4" fillId="2" borderId="9" xfId="3" applyNumberFormat="1" applyFont="1" applyFill="1" applyBorder="1" applyAlignment="1" applyProtection="1">
      <alignment horizontal="left" vertical="center"/>
      <protection locked="0"/>
    </xf>
    <xf numFmtId="49" fontId="4" fillId="2" borderId="10" xfId="3" applyNumberFormat="1" applyFont="1" applyFill="1" applyBorder="1" applyAlignment="1" applyProtection="1">
      <alignment horizontal="left" vertical="center"/>
      <protection locked="0"/>
    </xf>
    <xf numFmtId="38" fontId="4" fillId="2" borderId="8" xfId="3" applyNumberFormat="1" applyFont="1" applyFill="1" applyBorder="1" applyAlignment="1" applyProtection="1">
      <alignment horizontal="right" vertical="center"/>
      <protection locked="0"/>
    </xf>
    <xf numFmtId="38" fontId="4" fillId="2" borderId="9" xfId="3" applyNumberFormat="1" applyFont="1" applyFill="1" applyBorder="1" applyAlignment="1" applyProtection="1">
      <alignment horizontal="right" vertical="center"/>
      <protection locked="0"/>
    </xf>
    <xf numFmtId="38" fontId="4" fillId="2" borderId="10" xfId="3" applyNumberFormat="1" applyFont="1" applyFill="1" applyBorder="1" applyAlignment="1" applyProtection="1">
      <alignment horizontal="right" vertical="center"/>
      <protection locked="0"/>
    </xf>
    <xf numFmtId="49" fontId="4" fillId="0" borderId="20" xfId="2" applyNumberFormat="1" applyFont="1" applyBorder="1" applyAlignment="1">
      <alignment horizontal="center" vertical="center" wrapText="1"/>
    </xf>
    <xf numFmtId="49" fontId="4" fillId="0" borderId="21" xfId="2" applyNumberFormat="1" applyFont="1" applyBorder="1" applyAlignment="1">
      <alignment horizontal="center" vertical="center" wrapText="1"/>
    </xf>
    <xf numFmtId="49" fontId="4" fillId="0" borderId="54" xfId="2" applyNumberFormat="1" applyFont="1" applyBorder="1" applyAlignment="1">
      <alignment horizontal="center" vertical="center" wrapText="1"/>
    </xf>
    <xf numFmtId="38" fontId="4" fillId="2" borderId="13" xfId="2" applyNumberFormat="1" applyFont="1" applyFill="1" applyBorder="1" applyAlignment="1" applyProtection="1">
      <alignment horizontal="right" vertical="center"/>
      <protection locked="0"/>
    </xf>
    <xf numFmtId="38" fontId="4" fillId="2" borderId="5" xfId="2" applyNumberFormat="1" applyFont="1" applyFill="1" applyBorder="1" applyAlignment="1" applyProtection="1">
      <alignment horizontal="right" vertical="center"/>
      <protection locked="0"/>
    </xf>
    <xf numFmtId="38" fontId="4" fillId="2" borderId="6" xfId="2" applyNumberFormat="1" applyFont="1" applyFill="1" applyBorder="1" applyAlignment="1" applyProtection="1">
      <alignment horizontal="right" vertical="center"/>
      <protection locked="0"/>
    </xf>
    <xf numFmtId="38" fontId="4" fillId="2" borderId="14" xfId="2" applyNumberFormat="1" applyFont="1" applyFill="1" applyBorder="1" applyAlignment="1" applyProtection="1">
      <alignment horizontal="right" vertical="center"/>
      <protection locked="0"/>
    </xf>
    <xf numFmtId="38" fontId="4" fillId="2" borderId="9" xfId="2" applyNumberFormat="1" applyFont="1" applyFill="1" applyBorder="1" applyAlignment="1" applyProtection="1">
      <alignment horizontal="right" vertical="center"/>
      <protection locked="0"/>
    </xf>
    <xf numFmtId="38" fontId="4" fillId="2" borderId="10" xfId="2" applyNumberFormat="1" applyFont="1" applyFill="1" applyBorder="1" applyAlignment="1" applyProtection="1">
      <alignment horizontal="right" vertical="center"/>
      <protection locked="0"/>
    </xf>
    <xf numFmtId="38" fontId="4" fillId="2" borderId="61" xfId="2" applyNumberFormat="1" applyFont="1" applyFill="1" applyBorder="1" applyAlignment="1" applyProtection="1">
      <alignment horizontal="right" vertical="center"/>
      <protection locked="0"/>
    </xf>
    <xf numFmtId="38" fontId="4" fillId="2" borderId="39" xfId="2" applyNumberFormat="1" applyFont="1" applyFill="1" applyBorder="1" applyAlignment="1" applyProtection="1">
      <alignment horizontal="right" vertical="center"/>
      <protection locked="0"/>
    </xf>
    <xf numFmtId="38" fontId="4" fillId="2" borderId="12" xfId="2" applyNumberFormat="1" applyFont="1" applyFill="1" applyBorder="1" applyAlignment="1" applyProtection="1">
      <alignment horizontal="right" vertical="center"/>
      <protection locked="0"/>
    </xf>
    <xf numFmtId="49" fontId="4" fillId="0" borderId="1"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2" borderId="4" xfId="13" applyNumberFormat="1" applyFont="1" applyFill="1" applyBorder="1" applyAlignment="1" applyProtection="1">
      <alignment horizontal="center" vertical="center"/>
      <protection locked="0"/>
    </xf>
    <xf numFmtId="49" fontId="4" fillId="2" borderId="6" xfId="13" applyNumberFormat="1" applyFont="1" applyFill="1" applyBorder="1" applyAlignment="1" applyProtection="1">
      <alignment horizontal="center" vertical="center"/>
      <protection locked="0"/>
    </xf>
    <xf numFmtId="49" fontId="4" fillId="2" borderId="8" xfId="13" applyNumberFormat="1" applyFont="1" applyFill="1" applyBorder="1" applyAlignment="1" applyProtection="1">
      <alignment horizontal="center" vertical="center"/>
      <protection locked="0"/>
    </xf>
    <xf numFmtId="49" fontId="4" fillId="2" borderId="10" xfId="13"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1" xfId="0" applyFont="1" applyBorder="1" applyAlignment="1">
      <alignment horizontal="center" vertical="center"/>
    </xf>
    <xf numFmtId="0" fontId="4" fillId="0" borderId="54" xfId="0" applyFont="1" applyBorder="1" applyAlignment="1">
      <alignment horizontal="center" vertical="center"/>
    </xf>
    <xf numFmtId="0" fontId="4" fillId="0" borderId="52" xfId="0" applyFont="1" applyBorder="1" applyAlignment="1">
      <alignment horizontal="center" vertical="center"/>
    </xf>
    <xf numFmtId="0" fontId="4" fillId="0" borderId="0" xfId="0" applyFont="1" applyAlignment="1">
      <alignment horizontal="center" vertical="center"/>
    </xf>
    <xf numFmtId="0" fontId="4" fillId="0" borderId="51" xfId="0" applyFont="1" applyBorder="1" applyAlignment="1">
      <alignment horizontal="center" vertical="center"/>
    </xf>
    <xf numFmtId="0" fontId="4" fillId="0" borderId="56" xfId="0" applyFont="1" applyBorder="1" applyAlignment="1">
      <alignment horizontal="center" vertical="center"/>
    </xf>
    <xf numFmtId="0" fontId="4" fillId="0" borderId="18" xfId="0" applyFont="1" applyBorder="1" applyAlignment="1">
      <alignment horizontal="center" vertical="center"/>
    </xf>
    <xf numFmtId="0" fontId="4" fillId="0" borderId="48" xfId="0" applyFont="1" applyBorder="1" applyAlignment="1">
      <alignment horizontal="center" vertical="center"/>
    </xf>
    <xf numFmtId="49" fontId="4" fillId="2" borderId="26" xfId="0" applyNumberFormat="1" applyFont="1" applyFill="1" applyBorder="1" applyAlignment="1" applyProtection="1">
      <alignment horizontal="left" vertical="center" wrapText="1"/>
      <protection locked="0"/>
    </xf>
    <xf numFmtId="49" fontId="4" fillId="2" borderId="2" xfId="0" applyNumberFormat="1" applyFont="1" applyFill="1" applyBorder="1" applyAlignment="1" applyProtection="1">
      <alignment horizontal="left" vertical="center" wrapText="1"/>
      <protection locked="0"/>
    </xf>
    <xf numFmtId="49" fontId="4" fillId="2" borderId="3" xfId="0" applyNumberFormat="1" applyFont="1" applyFill="1" applyBorder="1" applyAlignment="1" applyProtection="1">
      <alignment horizontal="left" vertical="center" wrapText="1"/>
      <protection locked="0"/>
    </xf>
    <xf numFmtId="49" fontId="4" fillId="2" borderId="40" xfId="13" applyNumberFormat="1" applyFont="1" applyFill="1" applyBorder="1" applyAlignment="1" applyProtection="1">
      <alignment horizontal="center" vertical="center"/>
      <protection locked="0"/>
    </xf>
    <xf numFmtId="49" fontId="4" fillId="2" borderId="12" xfId="13" applyNumberFormat="1" applyFont="1" applyFill="1" applyBorder="1" applyAlignment="1" applyProtection="1">
      <alignment horizontal="center" vertical="center"/>
      <protection locked="0"/>
    </xf>
    <xf numFmtId="0" fontId="18" fillId="0" borderId="20" xfId="0" applyFont="1" applyBorder="1" applyAlignment="1">
      <alignment horizontal="left" vertical="center" indent="1"/>
    </xf>
    <xf numFmtId="0" fontId="18" fillId="0" borderId="21" xfId="0" applyFont="1" applyBorder="1" applyAlignment="1">
      <alignment horizontal="left" vertical="center" indent="1"/>
    </xf>
    <xf numFmtId="0" fontId="18" fillId="0" borderId="24" xfId="0" applyFont="1" applyBorder="1" applyAlignment="1">
      <alignment horizontal="left" vertical="center" indent="1"/>
    </xf>
    <xf numFmtId="0" fontId="4" fillId="0" borderId="8" xfId="13" applyFont="1" applyBorder="1" applyAlignment="1">
      <alignment horizontal="left" vertical="center" wrapText="1"/>
    </xf>
    <xf numFmtId="0" fontId="4" fillId="0" borderId="9" xfId="13" applyFont="1" applyBorder="1" applyAlignment="1">
      <alignment horizontal="left" vertical="center" wrapText="1"/>
    </xf>
    <xf numFmtId="0" fontId="4" fillId="0" borderId="10" xfId="13" applyFont="1" applyBorder="1" applyAlignment="1">
      <alignment horizontal="left" vertical="center" wrapText="1"/>
    </xf>
    <xf numFmtId="0" fontId="4" fillId="0" borderId="53" xfId="3" applyFont="1" applyBorder="1" applyAlignment="1">
      <alignment horizontal="left" vertical="center"/>
    </xf>
    <xf numFmtId="0" fontId="4" fillId="0" borderId="15" xfId="0" applyFont="1" applyBorder="1" applyAlignment="1">
      <alignment horizontal="left" vertical="center"/>
    </xf>
    <xf numFmtId="38" fontId="4" fillId="0" borderId="31" xfId="2" applyNumberFormat="1" applyFont="1" applyBorder="1" applyAlignment="1">
      <alignment horizontal="right" vertical="center"/>
    </xf>
    <xf numFmtId="178" fontId="4" fillId="0" borderId="32" xfId="2" applyNumberFormat="1" applyFont="1" applyBorder="1" applyAlignment="1">
      <alignment horizontal="right" vertical="center"/>
    </xf>
    <xf numFmtId="178" fontId="4" fillId="0" borderId="33" xfId="2" applyNumberFormat="1" applyFont="1" applyBorder="1" applyAlignment="1">
      <alignment horizontal="right" vertical="center"/>
    </xf>
    <xf numFmtId="38" fontId="4" fillId="2" borderId="40" xfId="3" applyNumberFormat="1" applyFont="1" applyFill="1" applyBorder="1" applyAlignment="1" applyProtection="1">
      <alignment horizontal="right" vertical="center"/>
      <protection locked="0"/>
    </xf>
    <xf numFmtId="38" fontId="4" fillId="2" borderId="39" xfId="3" applyNumberFormat="1" applyFont="1" applyFill="1" applyBorder="1" applyAlignment="1" applyProtection="1">
      <alignment horizontal="right" vertical="center"/>
      <protection locked="0"/>
    </xf>
    <xf numFmtId="38" fontId="4" fillId="2" borderId="60" xfId="3" applyNumberFormat="1" applyFont="1" applyFill="1" applyBorder="1" applyAlignment="1" applyProtection="1">
      <alignment horizontal="right" vertical="center"/>
      <protection locked="0"/>
    </xf>
    <xf numFmtId="38" fontId="4" fillId="2" borderId="11" xfId="3" applyNumberFormat="1" applyFont="1" applyFill="1" applyBorder="1" applyAlignment="1" applyProtection="1">
      <alignment horizontal="right" vertical="center"/>
      <protection locked="0"/>
    </xf>
    <xf numFmtId="49" fontId="4" fillId="2" borderId="40" xfId="3" applyNumberFormat="1" applyFont="1" applyFill="1" applyBorder="1" applyAlignment="1" applyProtection="1">
      <alignment horizontal="left" vertical="center"/>
      <protection locked="0"/>
    </xf>
    <xf numFmtId="49" fontId="4" fillId="2" borderId="39" xfId="3" applyNumberFormat="1" applyFont="1" applyFill="1" applyBorder="1" applyAlignment="1" applyProtection="1">
      <alignment horizontal="left" vertical="center"/>
      <protection locked="0"/>
    </xf>
    <xf numFmtId="49" fontId="4" fillId="2" borderId="12" xfId="3" applyNumberFormat="1" applyFont="1" applyFill="1" applyBorder="1" applyAlignment="1" applyProtection="1">
      <alignment horizontal="left" vertical="center"/>
      <protection locked="0"/>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8" xfId="3" applyFont="1" applyBorder="1">
      <alignment vertical="center"/>
    </xf>
    <xf numFmtId="0" fontId="4" fillId="0" borderId="9" xfId="3" applyFont="1" applyBorder="1">
      <alignment vertical="center"/>
    </xf>
    <xf numFmtId="0" fontId="4" fillId="0" borderId="10" xfId="3" applyFont="1" applyBorder="1">
      <alignment vertical="center"/>
    </xf>
    <xf numFmtId="0" fontId="4" fillId="0" borderId="1" xfId="3" applyFont="1" applyBorder="1" applyAlignment="1">
      <alignment horizontal="left" vertical="center" wrapText="1"/>
    </xf>
    <xf numFmtId="0" fontId="4" fillId="0" borderId="2" xfId="3" applyFont="1" applyBorder="1" applyAlignment="1">
      <alignment horizontal="left" vertical="center" wrapText="1"/>
    </xf>
    <xf numFmtId="0" fontId="4" fillId="0" borderId="3" xfId="3" applyFont="1" applyBorder="1" applyAlignment="1">
      <alignment horizontal="left" vertical="center" wrapText="1"/>
    </xf>
    <xf numFmtId="38" fontId="4" fillId="2" borderId="8" xfId="2" applyNumberFormat="1" applyFont="1" applyFill="1" applyBorder="1" applyAlignment="1" applyProtection="1">
      <alignment horizontal="right" vertical="center"/>
      <protection locked="0"/>
    </xf>
    <xf numFmtId="178" fontId="4" fillId="2" borderId="9" xfId="2" applyNumberFormat="1" applyFont="1" applyFill="1" applyBorder="1" applyAlignment="1" applyProtection="1">
      <alignment horizontal="right" vertical="center"/>
      <protection locked="0"/>
    </xf>
    <xf numFmtId="178" fontId="4" fillId="2" borderId="11" xfId="2" applyNumberFormat="1" applyFont="1" applyFill="1" applyBorder="1" applyAlignment="1" applyProtection="1">
      <alignment horizontal="right" vertical="center"/>
      <protection locked="0"/>
    </xf>
    <xf numFmtId="38" fontId="4" fillId="2" borderId="43" xfId="2" applyNumberFormat="1" applyFont="1" applyFill="1" applyBorder="1" applyAlignment="1" applyProtection="1">
      <alignment horizontal="right" vertical="center"/>
      <protection locked="0"/>
    </xf>
    <xf numFmtId="178" fontId="4" fillId="2" borderId="29" xfId="2" applyNumberFormat="1" applyFont="1" applyFill="1" applyBorder="1" applyAlignment="1" applyProtection="1">
      <alignment horizontal="right" vertical="center"/>
      <protection locked="0"/>
    </xf>
    <xf numFmtId="178" fontId="4" fillId="2" borderId="30" xfId="2" applyNumberFormat="1" applyFont="1" applyFill="1" applyBorder="1" applyAlignment="1" applyProtection="1">
      <alignment horizontal="right" vertical="center"/>
      <protection locked="0"/>
    </xf>
    <xf numFmtId="38" fontId="4" fillId="0" borderId="35" xfId="2" applyNumberFormat="1" applyFont="1" applyBorder="1" applyAlignment="1">
      <alignment horizontal="right" vertical="center"/>
    </xf>
    <xf numFmtId="0" fontId="4" fillId="0" borderId="11" xfId="3" applyFont="1" applyBorder="1">
      <alignment vertical="center"/>
    </xf>
    <xf numFmtId="0" fontId="4" fillId="0" borderId="29" xfId="0" applyFont="1" applyBorder="1">
      <alignment vertical="center"/>
    </xf>
    <xf numFmtId="0" fontId="4" fillId="0" borderId="30" xfId="0" applyFont="1" applyBorder="1">
      <alignmen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1" xfId="0" applyFont="1" applyBorder="1" applyAlignment="1">
      <alignment horizontal="left" vertical="center"/>
    </xf>
    <xf numFmtId="0" fontId="4" fillId="0" borderId="54" xfId="0" applyFont="1" applyBorder="1" applyAlignment="1">
      <alignment horizontal="left" vertical="center"/>
    </xf>
    <xf numFmtId="182" fontId="4" fillId="0" borderId="1" xfId="0" applyNumberFormat="1" applyFont="1" applyBorder="1" applyAlignment="1">
      <alignment horizontal="center" vertical="center"/>
    </xf>
    <xf numFmtId="182" fontId="4" fillId="0" borderId="2" xfId="0" applyNumberFormat="1" applyFont="1" applyBorder="1" applyAlignment="1">
      <alignment horizontal="center" vertical="center"/>
    </xf>
    <xf numFmtId="182" fontId="4" fillId="0" borderId="15" xfId="0" applyNumberFormat="1" applyFont="1" applyBorder="1" applyAlignment="1">
      <alignment horizontal="center" vertical="center"/>
    </xf>
    <xf numFmtId="38" fontId="4" fillId="0" borderId="32" xfId="2" applyNumberFormat="1" applyFont="1" applyBorder="1" applyAlignment="1">
      <alignment horizontal="right" vertical="center"/>
    </xf>
    <xf numFmtId="38" fontId="4" fillId="0" borderId="34" xfId="2" applyNumberFormat="1" applyFont="1" applyBorder="1" applyAlignment="1">
      <alignment horizontal="right" vertical="center"/>
    </xf>
    <xf numFmtId="0" fontId="4" fillId="0" borderId="9" xfId="3" applyFont="1" applyBorder="1" applyAlignment="1">
      <alignment horizontal="left" vertical="center"/>
    </xf>
    <xf numFmtId="178" fontId="4" fillId="0" borderId="9" xfId="3" applyNumberFormat="1" applyFont="1" applyBorder="1" applyAlignment="1">
      <alignment horizontal="left" vertical="center"/>
    </xf>
    <xf numFmtId="0" fontId="4" fillId="0" borderId="11" xfId="3" applyFont="1" applyBorder="1" applyAlignment="1">
      <alignment horizontal="left" vertical="center"/>
    </xf>
    <xf numFmtId="38" fontId="4" fillId="2" borderId="4" xfId="3" applyNumberFormat="1" applyFont="1" applyFill="1" applyBorder="1" applyAlignment="1" applyProtection="1">
      <alignment horizontal="right" vertical="center"/>
      <protection locked="0"/>
    </xf>
    <xf numFmtId="38" fontId="4" fillId="2" borderId="5" xfId="3" applyNumberFormat="1" applyFont="1" applyFill="1" applyBorder="1" applyAlignment="1" applyProtection="1">
      <alignment horizontal="right" vertical="center"/>
      <protection locked="0"/>
    </xf>
    <xf numFmtId="38" fontId="4" fillId="2" borderId="6" xfId="3" applyNumberFormat="1" applyFont="1" applyFill="1" applyBorder="1" applyAlignment="1" applyProtection="1">
      <alignment horizontal="right" vertical="center"/>
      <protection locked="0"/>
    </xf>
    <xf numFmtId="0" fontId="4" fillId="0" borderId="47" xfId="3" applyFont="1" applyBorder="1" applyAlignment="1">
      <alignment horizontal="center" vertical="center" textRotation="255"/>
    </xf>
    <xf numFmtId="0" fontId="4" fillId="0" borderId="58" xfId="3" applyFont="1" applyBorder="1" applyAlignment="1">
      <alignment horizontal="center" vertical="center" textRotation="255"/>
    </xf>
    <xf numFmtId="0" fontId="4" fillId="0" borderId="16" xfId="3" applyFont="1" applyBorder="1" applyAlignment="1">
      <alignment horizontal="center" vertical="center" textRotation="255"/>
    </xf>
    <xf numFmtId="49" fontId="4" fillId="2" borderId="0" xfId="0" applyNumberFormat="1" applyFont="1" applyFill="1" applyAlignment="1" applyProtection="1">
      <alignment horizontal="left" vertical="center"/>
      <protection locked="0"/>
    </xf>
    <xf numFmtId="177" fontId="4" fillId="2" borderId="0" xfId="0" applyNumberFormat="1" applyFont="1" applyFill="1" applyAlignment="1" applyProtection="1">
      <alignment horizontal="left" vertical="center"/>
      <protection locked="0"/>
    </xf>
    <xf numFmtId="184" fontId="4" fillId="2" borderId="0" xfId="0" applyNumberFormat="1" applyFont="1" applyFill="1" applyAlignment="1" applyProtection="1">
      <alignment horizontal="left" vertical="center"/>
      <protection locked="0"/>
    </xf>
    <xf numFmtId="49" fontId="4" fillId="2" borderId="0" xfId="0" applyNumberFormat="1" applyFont="1" applyFill="1" applyAlignment="1" applyProtection="1">
      <alignment horizontal="left" vertical="center" shrinkToFit="1"/>
      <protection locked="0"/>
    </xf>
    <xf numFmtId="177" fontId="4" fillId="2" borderId="0" xfId="0" applyNumberFormat="1" applyFont="1" applyFill="1" applyAlignment="1" applyProtection="1">
      <alignment horizontal="left" vertical="center" shrinkToFit="1"/>
      <protection locked="0"/>
    </xf>
    <xf numFmtId="0" fontId="4" fillId="0" borderId="0" xfId="0" applyFont="1">
      <alignment vertical="center"/>
    </xf>
    <xf numFmtId="0" fontId="17" fillId="0" borderId="0" xfId="0" applyFont="1" applyAlignment="1">
      <alignment vertical="top"/>
    </xf>
    <xf numFmtId="0" fontId="4" fillId="2" borderId="0" xfId="0" applyFont="1" applyFill="1" applyAlignment="1" applyProtection="1">
      <alignment horizontal="left" vertical="center"/>
      <protection locked="0"/>
    </xf>
    <xf numFmtId="181" fontId="4" fillId="2" borderId="0" xfId="0" applyNumberFormat="1" applyFont="1" applyFill="1" applyAlignment="1" applyProtection="1">
      <alignment horizontal="left" vertical="center"/>
      <protection locked="0"/>
    </xf>
    <xf numFmtId="49" fontId="4" fillId="0" borderId="0" xfId="0" applyNumberFormat="1" applyFont="1" applyAlignment="1">
      <alignment horizontal="left" vertical="center"/>
    </xf>
    <xf numFmtId="177" fontId="4" fillId="0" borderId="0" xfId="0" applyNumberFormat="1" applyFont="1" applyAlignment="1">
      <alignment horizontal="left" vertical="center"/>
    </xf>
    <xf numFmtId="182" fontId="4" fillId="2" borderId="9" xfId="2" applyNumberFormat="1" applyFont="1" applyFill="1" applyBorder="1" applyAlignment="1" applyProtection="1">
      <alignment horizontal="right" vertical="center"/>
      <protection locked="0"/>
    </xf>
    <xf numFmtId="182" fontId="4" fillId="2" borderId="11" xfId="2" applyNumberFormat="1" applyFont="1" applyFill="1" applyBorder="1" applyAlignment="1" applyProtection="1">
      <alignment horizontal="right" vertical="center"/>
      <protection locked="0"/>
    </xf>
    <xf numFmtId="0" fontId="22" fillId="0" borderId="0" xfId="0" applyFont="1" applyAlignment="1">
      <alignment vertical="top" wrapText="1"/>
    </xf>
    <xf numFmtId="0" fontId="22" fillId="0" borderId="0" xfId="0" applyFont="1" applyAlignment="1">
      <alignment vertical="top"/>
    </xf>
    <xf numFmtId="38" fontId="4" fillId="2" borderId="0" xfId="0" applyNumberFormat="1" applyFont="1" applyFill="1" applyAlignment="1" applyProtection="1">
      <alignment horizontal="right" vertical="center"/>
      <protection locked="0"/>
    </xf>
    <xf numFmtId="49" fontId="4" fillId="2" borderId="0" xfId="0" applyNumberFormat="1" applyFont="1" applyFill="1" applyAlignment="1" applyProtection="1">
      <alignment horizontal="right" vertical="center"/>
      <protection locked="0"/>
    </xf>
    <xf numFmtId="178" fontId="4" fillId="2" borderId="39" xfId="2" applyNumberFormat="1" applyFont="1" applyFill="1" applyBorder="1" applyAlignment="1" applyProtection="1">
      <alignment horizontal="right" vertical="center"/>
      <protection locked="0"/>
    </xf>
    <xf numFmtId="178" fontId="4" fillId="2" borderId="60" xfId="2" applyNumberFormat="1" applyFont="1" applyFill="1" applyBorder="1" applyAlignment="1" applyProtection="1">
      <alignment horizontal="right" vertical="center"/>
      <protection locked="0"/>
    </xf>
    <xf numFmtId="185" fontId="4" fillId="0" borderId="61" xfId="2" applyNumberFormat="1" applyFont="1" applyBorder="1" applyAlignment="1">
      <alignment horizontal="right" vertical="center"/>
    </xf>
    <xf numFmtId="38" fontId="4" fillId="0" borderId="39" xfId="2" applyNumberFormat="1" applyFont="1" applyBorder="1" applyAlignment="1">
      <alignment horizontal="right" vertical="center"/>
    </xf>
    <xf numFmtId="38" fontId="4" fillId="0" borderId="60" xfId="2" applyNumberFormat="1" applyFont="1" applyBorder="1" applyAlignment="1">
      <alignment horizontal="right" vertical="center"/>
    </xf>
    <xf numFmtId="14" fontId="4" fillId="2" borderId="0" xfId="0" applyNumberFormat="1" applyFont="1" applyFill="1" applyAlignment="1" applyProtection="1">
      <alignment horizontal="left" vertical="center"/>
      <protection locked="0"/>
    </xf>
    <xf numFmtId="182" fontId="4" fillId="2" borderId="0" xfId="0" applyNumberFormat="1" applyFont="1" applyFill="1" applyAlignment="1" applyProtection="1">
      <alignment horizontal="left" vertical="center"/>
      <protection locked="0"/>
    </xf>
    <xf numFmtId="182" fontId="4" fillId="2" borderId="5" xfId="2" applyNumberFormat="1" applyFont="1" applyFill="1" applyBorder="1" applyAlignment="1" applyProtection="1">
      <alignment horizontal="right" vertical="center"/>
      <protection locked="0"/>
    </xf>
    <xf numFmtId="182" fontId="4" fillId="2" borderId="7" xfId="2" applyNumberFormat="1" applyFont="1" applyFill="1" applyBorder="1" applyAlignment="1" applyProtection="1">
      <alignment horizontal="right" vertical="center"/>
      <protection locked="0"/>
    </xf>
    <xf numFmtId="178" fontId="4" fillId="0" borderId="1" xfId="0" applyNumberFormat="1" applyFont="1" applyBorder="1" applyAlignment="1">
      <alignment horizontal="center" vertical="center" wrapText="1"/>
    </xf>
    <xf numFmtId="177" fontId="4" fillId="0" borderId="2" xfId="0" applyNumberFormat="1" applyFont="1" applyBorder="1" applyAlignment="1">
      <alignment horizontal="center" vertical="center" wrapText="1"/>
    </xf>
    <xf numFmtId="177" fontId="4" fillId="0" borderId="3" xfId="0" applyNumberFormat="1" applyFont="1" applyBorder="1" applyAlignment="1">
      <alignment horizontal="center" vertical="center" wrapText="1"/>
    </xf>
    <xf numFmtId="178" fontId="4" fillId="2" borderId="5" xfId="2" applyNumberFormat="1" applyFont="1" applyFill="1" applyBorder="1" applyAlignment="1" applyProtection="1">
      <alignment horizontal="right" vertical="center"/>
      <protection locked="0"/>
    </xf>
    <xf numFmtId="178" fontId="4" fillId="2" borderId="7" xfId="2" applyNumberFormat="1" applyFont="1" applyFill="1" applyBorder="1" applyAlignment="1" applyProtection="1">
      <alignment horizontal="right" vertical="center"/>
      <protection locked="0"/>
    </xf>
    <xf numFmtId="38" fontId="4" fillId="2" borderId="28" xfId="2" applyNumberFormat="1" applyFont="1" applyFill="1" applyBorder="1" applyAlignment="1" applyProtection="1">
      <alignment horizontal="right" vertical="center"/>
      <protection locked="0"/>
    </xf>
    <xf numFmtId="38" fontId="4" fillId="2" borderId="29" xfId="2" applyNumberFormat="1" applyFont="1" applyFill="1" applyBorder="1" applyAlignment="1" applyProtection="1">
      <alignment horizontal="right" vertical="center"/>
      <protection locked="0"/>
    </xf>
    <xf numFmtId="38" fontId="4" fillId="2" borderId="63" xfId="2" applyNumberFormat="1" applyFont="1" applyFill="1" applyBorder="1" applyAlignment="1" applyProtection="1">
      <alignment horizontal="right" vertical="center"/>
      <protection locked="0"/>
    </xf>
    <xf numFmtId="178" fontId="4" fillId="0" borderId="1"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3" xfId="0" applyNumberFormat="1" applyFont="1" applyBorder="1" applyAlignment="1">
      <alignment horizontal="center" vertical="center"/>
    </xf>
    <xf numFmtId="38" fontId="4" fillId="2" borderId="4" xfId="2" applyNumberFormat="1" applyFont="1" applyFill="1" applyBorder="1" applyAlignment="1" applyProtection="1">
      <alignment horizontal="right" vertical="center"/>
      <protection locked="0"/>
    </xf>
    <xf numFmtId="185" fontId="4" fillId="0" borderId="14" xfId="2" applyNumberFormat="1" applyFont="1" applyBorder="1" applyAlignment="1">
      <alignment horizontal="right" vertical="center"/>
    </xf>
    <xf numFmtId="38" fontId="4" fillId="0" borderId="9" xfId="2" applyNumberFormat="1" applyFont="1" applyBorder="1" applyAlignment="1">
      <alignment horizontal="right" vertical="center"/>
    </xf>
    <xf numFmtId="38" fontId="4" fillId="0" borderId="11" xfId="2" applyNumberFormat="1" applyFont="1" applyBorder="1" applyAlignment="1">
      <alignment horizontal="right" vertical="center"/>
    </xf>
    <xf numFmtId="49" fontId="4" fillId="2" borderId="14" xfId="2" applyNumberFormat="1" applyFont="1" applyFill="1" applyBorder="1" applyAlignment="1" applyProtection="1">
      <alignment horizontal="left" vertical="center"/>
      <protection locked="0"/>
    </xf>
    <xf numFmtId="182" fontId="4" fillId="2" borderId="9" xfId="2" applyNumberFormat="1" applyFont="1" applyFill="1" applyBorder="1" applyAlignment="1" applyProtection="1">
      <alignment horizontal="left" vertical="center"/>
      <protection locked="0"/>
    </xf>
    <xf numFmtId="182" fontId="4" fillId="2" borderId="11" xfId="2" applyNumberFormat="1" applyFont="1" applyFill="1" applyBorder="1" applyAlignment="1" applyProtection="1">
      <alignment horizontal="left" vertical="center"/>
      <protection locked="0"/>
    </xf>
    <xf numFmtId="49" fontId="4" fillId="2" borderId="13" xfId="2" applyNumberFormat="1" applyFont="1" applyFill="1" applyBorder="1" applyAlignment="1" applyProtection="1">
      <alignment horizontal="left" vertical="center"/>
      <protection locked="0"/>
    </xf>
    <xf numFmtId="182" fontId="4" fillId="2" borderId="5" xfId="2" applyNumberFormat="1" applyFont="1" applyFill="1" applyBorder="1" applyAlignment="1" applyProtection="1">
      <alignment horizontal="left" vertical="center"/>
      <protection locked="0"/>
    </xf>
    <xf numFmtId="182" fontId="4" fillId="2" borderId="7" xfId="2" applyNumberFormat="1" applyFont="1" applyFill="1" applyBorder="1" applyAlignment="1" applyProtection="1">
      <alignment horizontal="left" vertical="center"/>
      <protection locked="0"/>
    </xf>
    <xf numFmtId="0" fontId="22" fillId="0" borderId="0" xfId="0" applyFont="1" applyAlignment="1">
      <alignment horizontal="left" vertical="top" wrapText="1"/>
    </xf>
    <xf numFmtId="178" fontId="4" fillId="0" borderId="13" xfId="2" applyNumberFormat="1" applyFont="1" applyBorder="1">
      <alignment vertical="center"/>
    </xf>
    <xf numFmtId="178" fontId="4" fillId="0" borderId="5" xfId="2" applyNumberFormat="1" applyFont="1" applyBorder="1">
      <alignment vertical="center"/>
    </xf>
    <xf numFmtId="178" fontId="4" fillId="0" borderId="7" xfId="2" applyNumberFormat="1" applyFont="1" applyBorder="1">
      <alignment vertical="center"/>
    </xf>
    <xf numFmtId="178" fontId="4" fillId="0" borderId="25" xfId="2" applyNumberFormat="1" applyFont="1" applyBorder="1">
      <alignment vertical="center"/>
    </xf>
    <xf numFmtId="178" fontId="4" fillId="0" borderId="0" xfId="2" applyNumberFormat="1" applyFont="1">
      <alignment vertical="center"/>
    </xf>
    <xf numFmtId="178" fontId="4" fillId="0" borderId="27" xfId="2" applyNumberFormat="1" applyFont="1" applyBorder="1">
      <alignment vertical="center"/>
    </xf>
    <xf numFmtId="178" fontId="4" fillId="0" borderId="14" xfId="2" applyNumberFormat="1" applyFont="1" applyBorder="1">
      <alignment vertical="center"/>
    </xf>
    <xf numFmtId="178" fontId="4" fillId="0" borderId="9" xfId="2" applyNumberFormat="1" applyFont="1" applyBorder="1">
      <alignment vertical="center"/>
    </xf>
    <xf numFmtId="178" fontId="4" fillId="0" borderId="11" xfId="2" applyNumberFormat="1" applyFont="1" applyBorder="1">
      <alignment vertical="center"/>
    </xf>
    <xf numFmtId="178" fontId="4" fillId="0" borderId="22" xfId="2" applyNumberFormat="1" applyFont="1" applyBorder="1">
      <alignment vertical="center"/>
    </xf>
    <xf numFmtId="178" fontId="4" fillId="0" borderId="18" xfId="2" applyNumberFormat="1" applyFont="1" applyBorder="1">
      <alignment vertical="center"/>
    </xf>
    <xf numFmtId="178" fontId="4" fillId="0" borderId="19" xfId="2" applyNumberFormat="1" applyFont="1" applyBorder="1">
      <alignment vertical="center"/>
    </xf>
    <xf numFmtId="178" fontId="4" fillId="0" borderId="22" xfId="2" quotePrefix="1" applyNumberFormat="1" applyFont="1" applyBorder="1">
      <alignment vertical="center"/>
    </xf>
    <xf numFmtId="178" fontId="4" fillId="0" borderId="18" xfId="2" quotePrefix="1" applyNumberFormat="1" applyFont="1" applyBorder="1">
      <alignment vertical="center"/>
    </xf>
    <xf numFmtId="178" fontId="4" fillId="0" borderId="19" xfId="2" quotePrefix="1" applyNumberFormat="1" applyFont="1" applyBorder="1">
      <alignment vertical="center"/>
    </xf>
    <xf numFmtId="0" fontId="4" fillId="0" borderId="5" xfId="3" applyFont="1" applyBorder="1">
      <alignment vertical="center"/>
    </xf>
    <xf numFmtId="0" fontId="4" fillId="0" borderId="7" xfId="3" applyFont="1" applyBorder="1">
      <alignment vertical="center"/>
    </xf>
    <xf numFmtId="182" fontId="4" fillId="0" borderId="44" xfId="2" applyNumberFormat="1" applyFont="1" applyBorder="1" applyAlignment="1">
      <alignment horizontal="left" vertical="center"/>
    </xf>
    <xf numFmtId="182" fontId="4" fillId="0" borderId="42" xfId="2" applyNumberFormat="1" applyFont="1" applyBorder="1" applyAlignment="1">
      <alignment horizontal="left" vertical="center"/>
    </xf>
    <xf numFmtId="182" fontId="4" fillId="0" borderId="45" xfId="2" applyNumberFormat="1" applyFont="1" applyBorder="1" applyAlignment="1">
      <alignment horizontal="left" vertical="center"/>
    </xf>
    <xf numFmtId="178" fontId="4" fillId="0" borderId="61" xfId="2" applyNumberFormat="1" applyFont="1" applyBorder="1" applyAlignment="1">
      <alignment horizontal="left" vertical="center"/>
    </xf>
    <xf numFmtId="178" fontId="4" fillId="0" borderId="39" xfId="2" applyNumberFormat="1" applyFont="1" applyBorder="1" applyAlignment="1">
      <alignment horizontal="left" vertical="center"/>
    </xf>
    <xf numFmtId="178" fontId="4" fillId="0" borderId="60" xfId="2" applyNumberFormat="1" applyFont="1" applyBorder="1" applyAlignment="1">
      <alignment horizontal="left" vertical="center"/>
    </xf>
    <xf numFmtId="0" fontId="4" fillId="0" borderId="13" xfId="0" applyFont="1" applyBorder="1" applyAlignment="1">
      <alignment horizontal="left" vertical="center"/>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4" fillId="0" borderId="11" xfId="0" applyFont="1" applyBorder="1" applyAlignment="1">
      <alignment horizontal="left" vertical="center"/>
    </xf>
    <xf numFmtId="178" fontId="4" fillId="0" borderId="20" xfId="2" applyNumberFormat="1" applyFont="1" applyBorder="1" applyAlignment="1">
      <alignment horizontal="left" vertical="center"/>
    </xf>
    <xf numFmtId="178" fontId="4" fillId="0" borderId="21" xfId="2" applyNumberFormat="1" applyFont="1" applyBorder="1" applyAlignment="1">
      <alignment horizontal="left" vertical="center"/>
    </xf>
    <xf numFmtId="178" fontId="4" fillId="0" borderId="24" xfId="2" applyNumberFormat="1" applyFont="1" applyBorder="1" applyAlignment="1">
      <alignment horizontal="left" vertical="center"/>
    </xf>
    <xf numFmtId="178" fontId="4" fillId="0" borderId="44" xfId="2" applyNumberFormat="1" applyFont="1" applyBorder="1" applyAlignment="1">
      <alignment horizontal="left" vertical="center"/>
    </xf>
    <xf numFmtId="178" fontId="4" fillId="0" borderId="42" xfId="2" applyNumberFormat="1" applyFont="1" applyBorder="1" applyAlignment="1">
      <alignment horizontal="left" vertical="center"/>
    </xf>
    <xf numFmtId="178" fontId="4" fillId="0" borderId="45" xfId="2" applyNumberFormat="1" applyFont="1" applyBorder="1" applyAlignment="1">
      <alignment horizontal="left" vertical="center"/>
    </xf>
    <xf numFmtId="0" fontId="4" fillId="0" borderId="22"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177" fontId="4" fillId="2" borderId="0" xfId="0" applyNumberFormat="1" applyFont="1" applyFill="1" applyAlignment="1" applyProtection="1">
      <alignment horizontal="right" vertical="center"/>
      <protection locked="0"/>
    </xf>
    <xf numFmtId="185" fontId="4" fillId="0" borderId="13" xfId="2" applyNumberFormat="1" applyFont="1" applyBorder="1" applyAlignment="1">
      <alignment horizontal="right" vertical="center"/>
    </xf>
    <xf numFmtId="38" fontId="4" fillId="0" borderId="5" xfId="2" applyNumberFormat="1" applyFont="1" applyBorder="1" applyAlignment="1">
      <alignment horizontal="right" vertical="center"/>
    </xf>
    <xf numFmtId="38" fontId="4" fillId="0" borderId="7" xfId="2" applyNumberFormat="1" applyFont="1" applyBorder="1" applyAlignment="1">
      <alignment horizontal="right" vertical="center"/>
    </xf>
    <xf numFmtId="49" fontId="4" fillId="2" borderId="61" xfId="2" applyNumberFormat="1" applyFont="1" applyFill="1" applyBorder="1" applyAlignment="1" applyProtection="1">
      <alignment horizontal="left" vertical="center"/>
      <protection locked="0"/>
    </xf>
    <xf numFmtId="182" fontId="4" fillId="2" borderId="39" xfId="2" applyNumberFormat="1" applyFont="1" applyFill="1" applyBorder="1" applyAlignment="1" applyProtection="1">
      <alignment horizontal="left" vertical="center"/>
      <protection locked="0"/>
    </xf>
    <xf numFmtId="182" fontId="4" fillId="2" borderId="60" xfId="2" applyNumberFormat="1" applyFont="1" applyFill="1" applyBorder="1" applyAlignment="1" applyProtection="1">
      <alignment horizontal="left" vertical="center"/>
      <protection locked="0"/>
    </xf>
    <xf numFmtId="0" fontId="22" fillId="0" borderId="0" xfId="0" applyFont="1" applyAlignment="1">
      <alignment horizontal="left" vertical="center" wrapText="1"/>
    </xf>
    <xf numFmtId="178" fontId="4" fillId="0" borderId="44" xfId="2" applyNumberFormat="1" applyFont="1" applyBorder="1">
      <alignment vertical="center"/>
    </xf>
    <xf numFmtId="178" fontId="4" fillId="0" borderId="42" xfId="2" applyNumberFormat="1" applyFont="1" applyBorder="1">
      <alignment vertical="center"/>
    </xf>
    <xf numFmtId="178" fontId="4" fillId="0" borderId="45" xfId="2" applyNumberFormat="1" applyFont="1" applyBorder="1">
      <alignment vertical="center"/>
    </xf>
    <xf numFmtId="182" fontId="4" fillId="2" borderId="39" xfId="2" applyNumberFormat="1" applyFont="1" applyFill="1" applyBorder="1" applyAlignment="1" applyProtection="1">
      <alignment horizontal="right" vertical="center"/>
      <protection locked="0"/>
    </xf>
    <xf numFmtId="182" fontId="4" fillId="2" borderId="60" xfId="2" applyNumberFormat="1" applyFont="1" applyFill="1" applyBorder="1" applyAlignment="1" applyProtection="1">
      <alignment horizontal="right" vertical="center"/>
      <protection locked="0"/>
    </xf>
    <xf numFmtId="178" fontId="4" fillId="0" borderId="20" xfId="2" applyNumberFormat="1" applyFont="1" applyBorder="1" applyAlignment="1">
      <alignment horizontal="center" vertical="center"/>
    </xf>
    <xf numFmtId="178" fontId="4" fillId="0" borderId="21" xfId="2" applyNumberFormat="1" applyFont="1" applyBorder="1" applyAlignment="1">
      <alignment horizontal="center" vertical="center"/>
    </xf>
    <xf numFmtId="178" fontId="4" fillId="0" borderId="54" xfId="2" applyNumberFormat="1" applyFont="1" applyBorder="1" applyAlignment="1">
      <alignment horizontal="center" vertical="center"/>
    </xf>
    <xf numFmtId="49" fontId="4" fillId="0" borderId="62" xfId="3" applyNumberFormat="1" applyFont="1" applyBorder="1" applyAlignment="1">
      <alignment horizontal="center" vertical="top" textRotation="255"/>
    </xf>
    <xf numFmtId="49" fontId="4" fillId="2" borderId="23" xfId="0" applyNumberFormat="1" applyFont="1" applyFill="1" applyBorder="1" applyAlignment="1" applyProtection="1">
      <alignment horizontal="left" vertical="center"/>
      <protection locked="0"/>
    </xf>
    <xf numFmtId="49" fontId="4" fillId="2" borderId="21" xfId="0" applyNumberFormat="1" applyFont="1" applyFill="1" applyBorder="1" applyAlignment="1" applyProtection="1">
      <alignment horizontal="left" vertical="center"/>
      <protection locked="0"/>
    </xf>
    <xf numFmtId="49" fontId="4" fillId="2" borderId="54" xfId="0" applyNumberFormat="1" applyFont="1" applyFill="1" applyBorder="1" applyAlignment="1" applyProtection="1">
      <alignment horizontal="left" vertical="center"/>
      <protection locked="0"/>
    </xf>
    <xf numFmtId="49" fontId="4" fillId="2" borderId="52" xfId="0" applyNumberFormat="1" applyFont="1" applyFill="1" applyBorder="1" applyAlignment="1" applyProtection="1">
      <alignment horizontal="left" vertical="center"/>
      <protection locked="0"/>
    </xf>
    <xf numFmtId="49" fontId="4" fillId="2" borderId="51" xfId="0" applyNumberFormat="1" applyFont="1" applyFill="1" applyBorder="1" applyAlignment="1" applyProtection="1">
      <alignment horizontal="left" vertical="center"/>
      <protection locked="0"/>
    </xf>
    <xf numFmtId="49" fontId="4" fillId="2" borderId="56" xfId="0" applyNumberFormat="1" applyFont="1" applyFill="1" applyBorder="1" applyAlignment="1" applyProtection="1">
      <alignment horizontal="left" vertical="center"/>
      <protection locked="0"/>
    </xf>
    <xf numFmtId="49" fontId="4" fillId="2" borderId="18" xfId="0" applyNumberFormat="1" applyFont="1" applyFill="1" applyBorder="1" applyAlignment="1" applyProtection="1">
      <alignment horizontal="left" vertical="center"/>
      <protection locked="0"/>
    </xf>
    <xf numFmtId="49" fontId="4" fillId="2" borderId="48" xfId="0" applyNumberFormat="1" applyFont="1" applyFill="1" applyBorder="1" applyAlignment="1" applyProtection="1">
      <alignment horizontal="left" vertical="center"/>
      <protection locked="0"/>
    </xf>
    <xf numFmtId="49" fontId="4" fillId="3" borderId="52" xfId="0" applyNumberFormat="1" applyFont="1" applyFill="1" applyBorder="1" applyAlignment="1">
      <alignment horizontal="left" vertical="center"/>
    </xf>
    <xf numFmtId="49" fontId="4" fillId="3" borderId="0" xfId="0" applyNumberFormat="1" applyFont="1" applyFill="1" applyAlignment="1">
      <alignment horizontal="left" vertical="center"/>
    </xf>
    <xf numFmtId="49" fontId="4" fillId="3" borderId="27" xfId="0" applyNumberFormat="1" applyFont="1" applyFill="1" applyBorder="1" applyAlignment="1">
      <alignment horizontal="left" vertical="center"/>
    </xf>
    <xf numFmtId="49" fontId="4" fillId="3" borderId="56" xfId="0" applyNumberFormat="1" applyFont="1" applyFill="1" applyBorder="1" applyAlignment="1">
      <alignment horizontal="left" vertical="center"/>
    </xf>
    <xf numFmtId="49" fontId="4" fillId="3" borderId="18" xfId="0" applyNumberFormat="1" applyFont="1" applyFill="1" applyBorder="1" applyAlignment="1">
      <alignment horizontal="left" vertical="center"/>
    </xf>
    <xf numFmtId="49" fontId="4" fillId="3" borderId="19" xfId="0" applyNumberFormat="1" applyFont="1" applyFill="1" applyBorder="1" applyAlignment="1">
      <alignment horizontal="left" vertical="center"/>
    </xf>
    <xf numFmtId="0" fontId="4" fillId="3" borderId="46"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9" xfId="0" applyFont="1" applyFill="1" applyBorder="1" applyAlignment="1">
      <alignment horizontal="center" vertical="center"/>
    </xf>
    <xf numFmtId="0" fontId="4" fillId="3" borderId="56"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48" xfId="0" applyFont="1" applyFill="1" applyBorder="1" applyAlignment="1">
      <alignment horizontal="center" vertical="center"/>
    </xf>
    <xf numFmtId="38" fontId="4" fillId="2" borderId="7" xfId="3" applyNumberFormat="1" applyFont="1" applyFill="1" applyBorder="1" applyAlignment="1" applyProtection="1">
      <alignment horizontal="right" vertical="center"/>
      <protection locked="0"/>
    </xf>
    <xf numFmtId="49" fontId="4" fillId="2" borderId="4" xfId="0" applyNumberFormat="1" applyFont="1" applyFill="1" applyBorder="1" applyAlignment="1" applyProtection="1">
      <alignment horizontal="left" vertical="center"/>
      <protection locked="0"/>
    </xf>
    <xf numFmtId="49" fontId="4" fillId="2" borderId="5" xfId="0" applyNumberFormat="1" applyFont="1" applyFill="1" applyBorder="1" applyAlignment="1" applyProtection="1">
      <alignment horizontal="left" vertical="center"/>
      <protection locked="0"/>
    </xf>
    <xf numFmtId="49" fontId="4" fillId="2" borderId="6" xfId="0" applyNumberFormat="1" applyFont="1" applyFill="1" applyBorder="1" applyAlignment="1" applyProtection="1">
      <alignment horizontal="left" vertical="center"/>
      <protection locked="0"/>
    </xf>
    <xf numFmtId="49" fontId="4" fillId="3" borderId="46" xfId="0" applyNumberFormat="1" applyFont="1" applyFill="1" applyBorder="1" applyAlignment="1">
      <alignment horizontal="left" vertical="center"/>
    </xf>
    <xf numFmtId="49" fontId="4" fillId="3" borderId="42" xfId="0" applyNumberFormat="1" applyFont="1" applyFill="1" applyBorder="1" applyAlignment="1">
      <alignment horizontal="left" vertical="center"/>
    </xf>
    <xf numFmtId="49" fontId="4" fillId="3" borderId="49" xfId="0" applyNumberFormat="1" applyFont="1" applyFill="1" applyBorder="1" applyAlignment="1">
      <alignment horizontal="left" vertical="center"/>
    </xf>
    <xf numFmtId="49" fontId="4" fillId="3" borderId="48" xfId="0" applyNumberFormat="1" applyFont="1" applyFill="1" applyBorder="1" applyAlignment="1">
      <alignment horizontal="left" vertical="center"/>
    </xf>
    <xf numFmtId="0" fontId="4" fillId="3" borderId="52" xfId="3" applyFont="1" applyFill="1" applyBorder="1" applyAlignment="1">
      <alignment horizontal="center" vertical="center"/>
    </xf>
    <xf numFmtId="0" fontId="4" fillId="3" borderId="0" xfId="3" applyFont="1" applyFill="1" applyAlignment="1">
      <alignment horizontal="center" vertical="center"/>
    </xf>
    <xf numFmtId="0" fontId="4" fillId="3" borderId="27" xfId="3" applyFont="1" applyFill="1" applyBorder="1" applyAlignment="1">
      <alignment horizontal="center" vertical="center"/>
    </xf>
    <xf numFmtId="49" fontId="4" fillId="2" borderId="8" xfId="0" applyNumberFormat="1" applyFont="1" applyFill="1" applyBorder="1" applyAlignment="1" applyProtection="1">
      <alignment horizontal="left" vertical="center"/>
      <protection locked="0"/>
    </xf>
    <xf numFmtId="49" fontId="4" fillId="2" borderId="9" xfId="0" applyNumberFormat="1" applyFont="1" applyFill="1" applyBorder="1" applyAlignment="1" applyProtection="1">
      <alignment horizontal="left" vertical="center"/>
      <protection locked="0"/>
    </xf>
    <xf numFmtId="49" fontId="4" fillId="2" borderId="10" xfId="0" applyNumberFormat="1" applyFont="1" applyFill="1" applyBorder="1" applyAlignment="1" applyProtection="1">
      <alignment horizontal="left" vertical="center"/>
      <protection locked="0"/>
    </xf>
    <xf numFmtId="49" fontId="4" fillId="2" borderId="37" xfId="0" applyNumberFormat="1" applyFont="1" applyFill="1" applyBorder="1" applyAlignment="1" applyProtection="1">
      <alignment horizontal="left" vertical="center"/>
      <protection locked="0"/>
    </xf>
    <xf numFmtId="49" fontId="4" fillId="2" borderId="36" xfId="0" applyNumberFormat="1"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protection locked="0"/>
    </xf>
    <xf numFmtId="0" fontId="4" fillId="0" borderId="36" xfId="0" applyFont="1" applyBorder="1" applyAlignment="1">
      <alignment horizontal="center" vertical="center"/>
    </xf>
    <xf numFmtId="0" fontId="4" fillId="0" borderId="17" xfId="0" applyFont="1" applyBorder="1" applyAlignment="1">
      <alignment horizontal="center" vertical="center"/>
    </xf>
    <xf numFmtId="14" fontId="4" fillId="2" borderId="23" xfId="0" applyNumberFormat="1" applyFont="1" applyFill="1" applyBorder="1" applyAlignment="1" applyProtection="1">
      <alignment horizontal="left" vertical="center"/>
      <protection locked="0"/>
    </xf>
    <xf numFmtId="49" fontId="4" fillId="2" borderId="24" xfId="0" applyNumberFormat="1" applyFont="1" applyFill="1" applyBorder="1" applyAlignment="1" applyProtection="1">
      <alignment horizontal="left" vertical="center"/>
      <protection locked="0"/>
    </xf>
    <xf numFmtId="49" fontId="4" fillId="2" borderId="27" xfId="0" applyNumberFormat="1" applyFont="1" applyFill="1" applyBorder="1" applyAlignment="1" applyProtection="1">
      <alignment horizontal="left" vertical="center"/>
      <protection locked="0"/>
    </xf>
    <xf numFmtId="49" fontId="4" fillId="2" borderId="41" xfId="0" applyNumberFormat="1" applyFont="1" applyFill="1" applyBorder="1" applyAlignment="1" applyProtection="1">
      <alignment horizontal="left" vertical="center"/>
      <protection locked="0"/>
    </xf>
    <xf numFmtId="14" fontId="4" fillId="2" borderId="8" xfId="3" applyNumberFormat="1" applyFont="1" applyFill="1" applyBorder="1" applyAlignment="1" applyProtection="1">
      <alignment horizontal="left" vertical="center"/>
      <protection locked="0"/>
    </xf>
    <xf numFmtId="0" fontId="4" fillId="2" borderId="9" xfId="3" applyFont="1" applyFill="1" applyBorder="1" applyAlignment="1" applyProtection="1">
      <alignment horizontal="left" vertical="center"/>
      <protection locked="0"/>
    </xf>
    <xf numFmtId="0" fontId="4" fillId="2" borderId="11" xfId="3" applyFont="1" applyFill="1" applyBorder="1" applyAlignment="1" applyProtection="1">
      <alignment horizontal="left" vertical="center"/>
      <protection locked="0"/>
    </xf>
    <xf numFmtId="14" fontId="4" fillId="2" borderId="40" xfId="3" applyNumberFormat="1" applyFont="1" applyFill="1" applyBorder="1" applyAlignment="1" applyProtection="1">
      <alignment horizontal="left" vertical="center"/>
      <protection locked="0"/>
    </xf>
    <xf numFmtId="0" fontId="4" fillId="2" borderId="39" xfId="3" applyFont="1" applyFill="1" applyBorder="1" applyAlignment="1" applyProtection="1">
      <alignment horizontal="left" vertical="center"/>
      <protection locked="0"/>
    </xf>
    <xf numFmtId="0" fontId="4" fillId="2" borderId="60" xfId="3" applyFont="1" applyFill="1" applyBorder="1" applyAlignment="1" applyProtection="1">
      <alignment horizontal="left" vertical="center"/>
      <protection locked="0"/>
    </xf>
    <xf numFmtId="0" fontId="4" fillId="3" borderId="8"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40" xfId="3" applyFont="1" applyFill="1" applyBorder="1" applyAlignment="1">
      <alignment horizontal="center" vertical="center"/>
    </xf>
    <xf numFmtId="0" fontId="4" fillId="3" borderId="39" xfId="3" applyFont="1" applyFill="1" applyBorder="1" applyAlignment="1">
      <alignment horizontal="center" vertical="center"/>
    </xf>
    <xf numFmtId="0" fontId="4" fillId="3" borderId="49" xfId="3"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49" fontId="4" fillId="2" borderId="40" xfId="0" applyNumberFormat="1" applyFont="1" applyFill="1" applyBorder="1" applyAlignment="1" applyProtection="1">
      <alignment horizontal="left" vertical="center"/>
      <protection locked="0"/>
    </xf>
    <xf numFmtId="49" fontId="4" fillId="2" borderId="39" xfId="0" applyNumberFormat="1" applyFont="1" applyFill="1" applyBorder="1" applyAlignment="1" applyProtection="1">
      <alignment horizontal="left" vertical="center"/>
      <protection locked="0"/>
    </xf>
    <xf numFmtId="49" fontId="4" fillId="2" borderId="12" xfId="0" applyNumberFormat="1" applyFont="1" applyFill="1" applyBorder="1" applyAlignment="1" applyProtection="1">
      <alignment horizontal="left" vertical="center"/>
      <protection locked="0"/>
    </xf>
    <xf numFmtId="14" fontId="4" fillId="2" borderId="4" xfId="0" applyNumberFormat="1" applyFont="1" applyFill="1" applyBorder="1" applyAlignment="1" applyProtection="1">
      <alignment horizontal="left" vertical="center"/>
      <protection locked="0"/>
    </xf>
    <xf numFmtId="49" fontId="4" fillId="2" borderId="7" xfId="0" applyNumberFormat="1" applyFont="1" applyFill="1" applyBorder="1" applyAlignment="1" applyProtection="1">
      <alignment horizontal="left" vertical="center"/>
      <protection locked="0"/>
    </xf>
    <xf numFmtId="0" fontId="4" fillId="3" borderId="46" xfId="3" applyFont="1" applyFill="1" applyBorder="1" applyAlignment="1">
      <alignment horizontal="center" vertical="center"/>
    </xf>
    <xf numFmtId="0" fontId="4" fillId="3" borderId="42" xfId="3" applyFont="1" applyFill="1" applyBorder="1" applyAlignment="1">
      <alignment horizontal="center" vertical="center"/>
    </xf>
    <xf numFmtId="0" fontId="4" fillId="3" borderId="45" xfId="3" applyFont="1" applyFill="1" applyBorder="1" applyAlignment="1">
      <alignment horizontal="center" vertical="center"/>
    </xf>
    <xf numFmtId="49" fontId="4" fillId="2" borderId="9" xfId="3" applyNumberFormat="1" applyFont="1" applyFill="1" applyBorder="1" applyAlignment="1" applyProtection="1">
      <alignment horizontal="right" vertical="center"/>
      <protection locked="0"/>
    </xf>
    <xf numFmtId="38" fontId="4" fillId="2" borderId="12" xfId="3" applyNumberFormat="1" applyFont="1" applyFill="1" applyBorder="1" applyAlignment="1" applyProtection="1">
      <alignment horizontal="right" vertical="center"/>
      <protection locked="0"/>
    </xf>
    <xf numFmtId="38" fontId="4" fillId="2" borderId="40" xfId="2" applyNumberFormat="1" applyFont="1" applyFill="1" applyBorder="1" applyAlignment="1" applyProtection="1">
      <alignment horizontal="right" vertical="center"/>
      <protection locked="0"/>
    </xf>
    <xf numFmtId="0" fontId="4" fillId="0" borderId="39" xfId="3" applyFont="1" applyBorder="1" applyAlignment="1">
      <alignment horizontal="left" vertical="center"/>
    </xf>
    <xf numFmtId="178" fontId="4" fillId="0" borderId="39" xfId="3" applyNumberFormat="1" applyFont="1" applyBorder="1" applyAlignment="1">
      <alignment horizontal="left" vertical="center"/>
    </xf>
    <xf numFmtId="0" fontId="4" fillId="0" borderId="60" xfId="3" applyFont="1" applyBorder="1" applyAlignment="1">
      <alignment horizontal="left" vertical="center"/>
    </xf>
    <xf numFmtId="0" fontId="4" fillId="0" borderId="5" xfId="3" applyFont="1" applyBorder="1" applyAlignment="1">
      <alignment horizontal="left" vertical="center"/>
    </xf>
    <xf numFmtId="178" fontId="4" fillId="0" borderId="5" xfId="3" applyNumberFormat="1" applyFont="1" applyBorder="1" applyAlignment="1">
      <alignment horizontal="left" vertical="center"/>
    </xf>
    <xf numFmtId="0" fontId="4" fillId="0" borderId="7" xfId="3" applyFont="1" applyBorder="1" applyAlignment="1">
      <alignment horizontal="left" vertical="center"/>
    </xf>
    <xf numFmtId="180" fontId="17" fillId="0" borderId="18" xfId="0" applyNumberFormat="1" applyFont="1" applyBorder="1" applyAlignment="1">
      <alignment horizontal="left" vertical="center" wrapText="1"/>
    </xf>
    <xf numFmtId="177" fontId="4" fillId="2" borderId="52" xfId="0" applyNumberFormat="1" applyFont="1" applyFill="1" applyBorder="1" applyAlignment="1" applyProtection="1">
      <alignment horizontal="left" vertical="center"/>
      <protection locked="0"/>
    </xf>
    <xf numFmtId="49" fontId="4" fillId="2" borderId="19" xfId="0" applyNumberFormat="1" applyFont="1" applyFill="1" applyBorder="1" applyAlignment="1" applyProtection="1">
      <alignment horizontal="left" vertical="center"/>
      <protection locked="0"/>
    </xf>
    <xf numFmtId="187" fontId="4" fillId="2" borderId="4" xfId="0" applyNumberFormat="1" applyFont="1" applyFill="1" applyBorder="1" applyAlignment="1" applyProtection="1">
      <alignment horizontal="center" vertical="center"/>
      <protection locked="0"/>
    </xf>
    <xf numFmtId="187" fontId="4" fillId="2" borderId="5" xfId="0" applyNumberFormat="1" applyFont="1" applyFill="1" applyBorder="1" applyAlignment="1" applyProtection="1">
      <alignment horizontal="center" vertical="center"/>
      <protection locked="0"/>
    </xf>
    <xf numFmtId="187" fontId="4" fillId="2" borderId="7" xfId="0" applyNumberFormat="1" applyFont="1" applyFill="1" applyBorder="1" applyAlignment="1" applyProtection="1">
      <alignment horizontal="center" vertical="center"/>
      <protection locked="0"/>
    </xf>
  </cellXfs>
  <cellStyles count="20">
    <cellStyle name="ハイパーリンク" xfId="1" builtinId="8"/>
    <cellStyle name="ハイパーリンク 2" xfId="16" xr:uid="{00000000-0005-0000-0000-000001000000}"/>
    <cellStyle name="桁区切り 2" xfId="5" xr:uid="{00000000-0005-0000-0000-000002000000}"/>
    <cellStyle name="桁区切り 2 2" xfId="14" xr:uid="{00000000-0005-0000-0000-000003000000}"/>
    <cellStyle name="桁区切り 3" xfId="8" xr:uid="{00000000-0005-0000-0000-000004000000}"/>
    <cellStyle name="桁区切り 4" xfId="17" xr:uid="{00000000-0005-0000-0000-000005000000}"/>
    <cellStyle name="桁区切り 5" xfId="18" xr:uid="{00000000-0005-0000-0000-000006000000}"/>
    <cellStyle name="通貨 2" xfId="10" xr:uid="{00000000-0005-0000-0000-000007000000}"/>
    <cellStyle name="通貨 2 2" xfId="19" xr:uid="{00000000-0005-0000-0000-000008000000}"/>
    <cellStyle name="標準" xfId="0" builtinId="0"/>
    <cellStyle name="標準 2" xfId="11" xr:uid="{00000000-0005-0000-0000-00000A000000}"/>
    <cellStyle name="標準 3 3" xfId="4" xr:uid="{00000000-0005-0000-0000-00000B000000}"/>
    <cellStyle name="標準 4" xfId="9" xr:uid="{00000000-0005-0000-0000-00000C000000}"/>
    <cellStyle name="標準 5" xfId="3" xr:uid="{00000000-0005-0000-0000-00000D000000}"/>
    <cellStyle name="標準 5 2" xfId="2" xr:uid="{00000000-0005-0000-0000-00000E000000}"/>
    <cellStyle name="標準 5 2 2" xfId="7" xr:uid="{00000000-0005-0000-0000-00000F000000}"/>
    <cellStyle name="標準 5 2 2 2" xfId="13" xr:uid="{00000000-0005-0000-0000-000010000000}"/>
    <cellStyle name="標準 5 2 2 3" xfId="12" xr:uid="{00000000-0005-0000-0000-000011000000}"/>
    <cellStyle name="標準 8" xfId="15" xr:uid="{00000000-0005-0000-0000-000012000000}"/>
    <cellStyle name="標準 9" xfId="6" xr:uid="{00000000-0005-0000-0000-000013000000}"/>
  </cellStyles>
  <dxfs count="81">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CCECFF"/>
      <color rgb="FFA6A6A6"/>
      <color rgb="FFE2EFDA"/>
      <color rgb="FFFF0000"/>
      <color rgb="FFEEAAFC"/>
      <color rgb="FFFFE699"/>
      <color rgb="FFC6E0B4"/>
      <color rgb="FF0070C0"/>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0</xdr:colOff>
      <xdr:row>4</xdr:row>
      <xdr:rowOff>0</xdr:rowOff>
    </xdr:from>
    <xdr:to>
      <xdr:col>23</xdr:col>
      <xdr:colOff>165100</xdr:colOff>
      <xdr:row>5</xdr:row>
      <xdr:rowOff>165100</xdr:rowOff>
    </xdr:to>
    <xdr:sp macro="" textlink="">
      <xdr:nvSpPr>
        <xdr:cNvPr id="2" name="VerStamp">
          <a:extLst>
            <a:ext uri="{FF2B5EF4-FFF2-40B4-BE49-F238E27FC236}">
              <a16:creationId xmlns:a16="http://schemas.microsoft.com/office/drawing/2014/main" id="{3361A396-286A-4E49-FAB7-35344F17602C}"/>
            </a:ext>
          </a:extLst>
        </xdr:cNvPr>
        <xdr:cNvSpPr/>
      </xdr:nvSpPr>
      <xdr:spPr>
        <a:xfrm>
          <a:off x="8639175" y="828675"/>
          <a:ext cx="1727200" cy="355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a:solidFill>
                <a:srgbClr val="FFFFFF"/>
              </a:solidFill>
              <a:latin typeface="ＭＳ Ｐゴシック" panose="020B0600070205080204" pitchFamily="50" charset="-128"/>
            </a:rPr>
            <a:t>記入例</a:t>
          </a:r>
        </a:p>
      </xdr:txBody>
    </xdr:sp>
    <xdr:clientData/>
  </xdr:twoCellAnchor>
  <xdr:twoCellAnchor>
    <xdr:from>
      <xdr:col>18</xdr:col>
      <xdr:colOff>496725</xdr:colOff>
      <xdr:row>6</xdr:row>
      <xdr:rowOff>108000</xdr:rowOff>
    </xdr:from>
    <xdr:to>
      <xdr:col>25</xdr:col>
      <xdr:colOff>20025</xdr:colOff>
      <xdr:row>12</xdr:row>
      <xdr:rowOff>189825</xdr:rowOff>
    </xdr:to>
    <xdr:sp macro="" textlink="">
      <xdr:nvSpPr>
        <xdr:cNvPr id="3" name="Box02">
          <a:extLst>
            <a:ext uri="{FF2B5EF4-FFF2-40B4-BE49-F238E27FC236}">
              <a16:creationId xmlns:a16="http://schemas.microsoft.com/office/drawing/2014/main" id="{25C43CF4-839E-A076-B2CD-4A0BAA551622}"/>
            </a:ext>
          </a:extLst>
        </xdr:cNvPr>
        <xdr:cNvSpPr/>
      </xdr:nvSpPr>
      <xdr:spPr>
        <a:xfrm>
          <a:off x="7888125" y="1317675"/>
          <a:ext cx="3600000" cy="720000"/>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★ご注意★
赤文字の部分には申請上の注意点が書かれていますので必ずお読みください。</a:t>
          </a:r>
        </a:p>
      </xdr:txBody>
    </xdr:sp>
    <xdr:clientData/>
  </xdr:twoCellAnchor>
  <xdr:twoCellAnchor>
    <xdr:from>
      <xdr:col>20</xdr:col>
      <xdr:colOff>372925</xdr:colOff>
      <xdr:row>20</xdr:row>
      <xdr:rowOff>67650</xdr:rowOff>
    </xdr:from>
    <xdr:to>
      <xdr:col>29</xdr:col>
      <xdr:colOff>312150</xdr:colOff>
      <xdr:row>21</xdr:row>
      <xdr:rowOff>108000</xdr:rowOff>
    </xdr:to>
    <xdr:grpSp>
      <xdr:nvGrpSpPr>
        <xdr:cNvPr id="6" name="A.所在地">
          <a:extLst>
            <a:ext uri="{FF2B5EF4-FFF2-40B4-BE49-F238E27FC236}">
              <a16:creationId xmlns:a16="http://schemas.microsoft.com/office/drawing/2014/main" id="{A485AE7E-4ACF-F138-D637-4B6C420C9193}"/>
            </a:ext>
          </a:extLst>
        </xdr:cNvPr>
        <xdr:cNvGrpSpPr/>
      </xdr:nvGrpSpPr>
      <xdr:grpSpPr>
        <a:xfrm>
          <a:off x="9012100" y="2658450"/>
          <a:ext cx="4616000" cy="288000"/>
          <a:chOff x="9012100" y="2658450"/>
          <a:chExt cx="4616000" cy="288000"/>
        </a:xfrm>
      </xdr:grpSpPr>
      <xdr:sp macro="" textlink="">
        <xdr:nvSpPr>
          <xdr:cNvPr id="4" name="Box04">
            <a:extLst>
              <a:ext uri="{FF2B5EF4-FFF2-40B4-BE49-F238E27FC236}">
                <a16:creationId xmlns:a16="http://schemas.microsoft.com/office/drawing/2014/main" id="{315FC55F-9FEE-7AEF-0B83-10716F2518AB}"/>
              </a:ext>
            </a:extLst>
          </xdr:cNvPr>
          <xdr:cNvSpPr/>
        </xdr:nvSpPr>
        <xdr:spPr>
          <a:xfrm>
            <a:off x="10028100" y="2658450"/>
            <a:ext cx="3600000" cy="288000"/>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必ず、都道府県から始まる住所でご記入ください。</a:t>
            </a:r>
          </a:p>
        </xdr:txBody>
      </xdr:sp>
      <xdr:cxnSp macro="">
        <xdr:nvCxnSpPr>
          <xdr:cNvPr id="5" name="Line04">
            <a:extLst>
              <a:ext uri="{FF2B5EF4-FFF2-40B4-BE49-F238E27FC236}">
                <a16:creationId xmlns:a16="http://schemas.microsoft.com/office/drawing/2014/main" id="{2A32B8E9-9017-522B-0E56-8A7211E37A82}"/>
              </a:ext>
            </a:extLst>
          </xdr:cNvPr>
          <xdr:cNvCxnSpPr>
            <a:endCxn id="4" idx="1"/>
          </xdr:cNvCxnSpPr>
        </xdr:nvCxnSpPr>
        <xdr:spPr>
          <a:xfrm flipV="1">
            <a:off x="9012100" y="2802450"/>
            <a:ext cx="1016000" cy="995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372925</xdr:colOff>
      <xdr:row>23</xdr:row>
      <xdr:rowOff>135300</xdr:rowOff>
    </xdr:from>
    <xdr:to>
      <xdr:col>29</xdr:col>
      <xdr:colOff>312150</xdr:colOff>
      <xdr:row>26</xdr:row>
      <xdr:rowOff>112350</xdr:rowOff>
    </xdr:to>
    <xdr:grpSp>
      <xdr:nvGrpSpPr>
        <xdr:cNvPr id="9" name="A.商号又は名称">
          <a:extLst>
            <a:ext uri="{FF2B5EF4-FFF2-40B4-BE49-F238E27FC236}">
              <a16:creationId xmlns:a16="http://schemas.microsoft.com/office/drawing/2014/main" id="{334931CD-98C9-124E-B6BF-EC86B4D55EDC}"/>
            </a:ext>
          </a:extLst>
        </xdr:cNvPr>
        <xdr:cNvGrpSpPr/>
      </xdr:nvGrpSpPr>
      <xdr:grpSpPr>
        <a:xfrm>
          <a:off x="9012100" y="3469050"/>
          <a:ext cx="4616000" cy="720000"/>
          <a:chOff x="9012100" y="3469050"/>
          <a:chExt cx="4616000" cy="720000"/>
        </a:xfrm>
      </xdr:grpSpPr>
      <xdr:sp macro="" textlink="">
        <xdr:nvSpPr>
          <xdr:cNvPr id="7" name="Box06">
            <a:extLst>
              <a:ext uri="{FF2B5EF4-FFF2-40B4-BE49-F238E27FC236}">
                <a16:creationId xmlns:a16="http://schemas.microsoft.com/office/drawing/2014/main" id="{3476148E-F0E3-8DF5-7512-2C756D5BA56C}"/>
              </a:ext>
            </a:extLst>
          </xdr:cNvPr>
          <xdr:cNvSpPr/>
        </xdr:nvSpPr>
        <xdr:spPr>
          <a:xfrm>
            <a:off x="10028100" y="3469050"/>
            <a:ext cx="3600000" cy="720000"/>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省力せずに「株式会社」・「有限会社」とお書きください。
会社名と「株式会社」・「有限会社」にスペースは入れないでください。</a:t>
            </a:r>
          </a:p>
        </xdr:txBody>
      </xdr:sp>
      <xdr:cxnSp macro="">
        <xdr:nvCxnSpPr>
          <xdr:cNvPr id="8" name="Line06">
            <a:extLst>
              <a:ext uri="{FF2B5EF4-FFF2-40B4-BE49-F238E27FC236}">
                <a16:creationId xmlns:a16="http://schemas.microsoft.com/office/drawing/2014/main" id="{7B6C1B7F-BCD3-C3E0-E13C-6B9D42FB90A1}"/>
              </a:ext>
            </a:extLst>
          </xdr:cNvPr>
          <xdr:cNvCxnSpPr>
            <a:endCxn id="7" idx="1"/>
          </xdr:cNvCxnSpPr>
        </xdr:nvCxnSpPr>
        <xdr:spPr>
          <a:xfrm flipV="1">
            <a:off x="9012100" y="3829050"/>
            <a:ext cx="1016000" cy="635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275500</xdr:colOff>
      <xdr:row>37</xdr:row>
      <xdr:rowOff>135300</xdr:rowOff>
    </xdr:from>
    <xdr:to>
      <xdr:col>24</xdr:col>
      <xdr:colOff>662175</xdr:colOff>
      <xdr:row>39</xdr:row>
      <xdr:rowOff>216000</xdr:rowOff>
    </xdr:to>
    <xdr:grpSp>
      <xdr:nvGrpSpPr>
        <xdr:cNvPr id="12" name="A.登記上の所在地">
          <a:extLst>
            <a:ext uri="{FF2B5EF4-FFF2-40B4-BE49-F238E27FC236}">
              <a16:creationId xmlns:a16="http://schemas.microsoft.com/office/drawing/2014/main" id="{0819C34D-05BC-19A3-A796-1D5018BFB3D1}"/>
            </a:ext>
          </a:extLst>
        </xdr:cNvPr>
        <xdr:cNvGrpSpPr/>
      </xdr:nvGrpSpPr>
      <xdr:grpSpPr>
        <a:xfrm>
          <a:off x="4618900" y="6936150"/>
          <a:ext cx="6416000" cy="576000"/>
          <a:chOff x="4618900" y="6936150"/>
          <a:chExt cx="6416000" cy="576000"/>
        </a:xfrm>
      </xdr:grpSpPr>
      <xdr:sp macro="" textlink="">
        <xdr:nvSpPr>
          <xdr:cNvPr id="10" name="Box13">
            <a:extLst>
              <a:ext uri="{FF2B5EF4-FFF2-40B4-BE49-F238E27FC236}">
                <a16:creationId xmlns:a16="http://schemas.microsoft.com/office/drawing/2014/main" id="{5E11E471-181F-248F-AB35-7A14171E82A3}"/>
              </a:ext>
            </a:extLst>
          </xdr:cNvPr>
          <xdr:cNvSpPr/>
        </xdr:nvSpPr>
        <xdr:spPr>
          <a:xfrm>
            <a:off x="5634900" y="6936150"/>
            <a:ext cx="5400000" cy="576000"/>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登記上の所在地が「一致する」を選択した場合は、
（</a:t>
            </a:r>
            <a:r>
              <a:rPr kumimoji="1" lang="en-US" altLang="ja-JP" sz="1100">
                <a:solidFill>
                  <a:srgbClr val="000000"/>
                </a:solidFill>
              </a:rPr>
              <a:t>2</a:t>
            </a:r>
            <a:r>
              <a:rPr kumimoji="1" lang="ja-JP" altLang="en-US" sz="1100">
                <a:solidFill>
                  <a:srgbClr val="000000"/>
                </a:solidFill>
              </a:rPr>
              <a:t>）の所在地には必ず「登記簿上の所在地」をご記入ください。</a:t>
            </a:r>
          </a:p>
        </xdr:txBody>
      </xdr:sp>
      <xdr:cxnSp macro="">
        <xdr:nvCxnSpPr>
          <xdr:cNvPr id="11" name="Line13">
            <a:extLst>
              <a:ext uri="{FF2B5EF4-FFF2-40B4-BE49-F238E27FC236}">
                <a16:creationId xmlns:a16="http://schemas.microsoft.com/office/drawing/2014/main" id="{54400E16-A118-B7CB-5B04-9D9D322262EC}"/>
              </a:ext>
            </a:extLst>
          </xdr:cNvPr>
          <xdr:cNvCxnSpPr>
            <a:endCxn id="10" idx="1"/>
          </xdr:cNvCxnSpPr>
        </xdr:nvCxnSpPr>
        <xdr:spPr>
          <a:xfrm flipV="1">
            <a:off x="4618900" y="7224150"/>
            <a:ext cx="1016000" cy="1355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275500</xdr:colOff>
      <xdr:row>42</xdr:row>
      <xdr:rowOff>185850</xdr:rowOff>
    </xdr:from>
    <xdr:to>
      <xdr:col>24</xdr:col>
      <xdr:colOff>662175</xdr:colOff>
      <xdr:row>62</xdr:row>
      <xdr:rowOff>63500</xdr:rowOff>
    </xdr:to>
    <xdr:grpSp>
      <xdr:nvGrpSpPr>
        <xdr:cNvPr id="15" name="B.入札・契約権限の委任">
          <a:extLst>
            <a:ext uri="{FF2B5EF4-FFF2-40B4-BE49-F238E27FC236}">
              <a16:creationId xmlns:a16="http://schemas.microsoft.com/office/drawing/2014/main" id="{D9D8B125-5070-DD98-CC72-E7D762F5B72D}"/>
            </a:ext>
          </a:extLst>
        </xdr:cNvPr>
        <xdr:cNvGrpSpPr/>
      </xdr:nvGrpSpPr>
      <xdr:grpSpPr>
        <a:xfrm>
          <a:off x="4618900" y="8224950"/>
          <a:ext cx="6416000" cy="963500"/>
          <a:chOff x="4618900" y="8224950"/>
          <a:chExt cx="6416000" cy="963500"/>
        </a:xfrm>
      </xdr:grpSpPr>
      <xdr:sp macro="" textlink="">
        <xdr:nvSpPr>
          <xdr:cNvPr id="13" name="Box14">
            <a:extLst>
              <a:ext uri="{FF2B5EF4-FFF2-40B4-BE49-F238E27FC236}">
                <a16:creationId xmlns:a16="http://schemas.microsoft.com/office/drawing/2014/main" id="{A2573992-3C20-99C3-6C49-C6D11F178AFE}"/>
              </a:ext>
            </a:extLst>
          </xdr:cNvPr>
          <xdr:cNvSpPr/>
        </xdr:nvSpPr>
        <xdr:spPr>
          <a:xfrm>
            <a:off x="5634900" y="8224950"/>
            <a:ext cx="5400000" cy="576000"/>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営業所で申請する場合は「する」を選択してください。
入力欄をクリックすると選択矢印キーが表示されます。</a:t>
            </a:r>
          </a:p>
        </xdr:txBody>
      </xdr:sp>
      <xdr:cxnSp macro="">
        <xdr:nvCxnSpPr>
          <xdr:cNvPr id="14" name="Line14">
            <a:extLst>
              <a:ext uri="{FF2B5EF4-FFF2-40B4-BE49-F238E27FC236}">
                <a16:creationId xmlns:a16="http://schemas.microsoft.com/office/drawing/2014/main" id="{BBAA6F30-47AD-D3A8-0A4F-7D137529EB25}"/>
              </a:ext>
            </a:extLst>
          </xdr:cNvPr>
          <xdr:cNvCxnSpPr>
            <a:endCxn id="13" idx="1"/>
          </xdr:cNvCxnSpPr>
        </xdr:nvCxnSpPr>
        <xdr:spPr>
          <a:xfrm flipV="1">
            <a:off x="4618900" y="8512950"/>
            <a:ext cx="1016000" cy="6755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375625</xdr:colOff>
      <xdr:row>107</xdr:row>
      <xdr:rowOff>67650</xdr:rowOff>
    </xdr:from>
    <xdr:to>
      <xdr:col>18</xdr:col>
      <xdr:colOff>333675</xdr:colOff>
      <xdr:row>110</xdr:row>
      <xdr:rowOff>5476</xdr:rowOff>
    </xdr:to>
    <xdr:grpSp>
      <xdr:nvGrpSpPr>
        <xdr:cNvPr id="18" name="C.">
          <a:extLst>
            <a:ext uri="{FF2B5EF4-FFF2-40B4-BE49-F238E27FC236}">
              <a16:creationId xmlns:a16="http://schemas.microsoft.com/office/drawing/2014/main" id="{0374A72A-51BE-1F27-7797-D1A26D43EE09}"/>
            </a:ext>
          </a:extLst>
        </xdr:cNvPr>
        <xdr:cNvGrpSpPr/>
      </xdr:nvGrpSpPr>
      <xdr:grpSpPr>
        <a:xfrm>
          <a:off x="1309075" y="15402900"/>
          <a:ext cx="6416000" cy="576001"/>
          <a:chOff x="1309075" y="15402900"/>
          <a:chExt cx="6416000" cy="576001"/>
        </a:xfrm>
      </xdr:grpSpPr>
      <xdr:sp macro="" textlink="">
        <xdr:nvSpPr>
          <xdr:cNvPr id="16" name="Box25">
            <a:extLst>
              <a:ext uri="{FF2B5EF4-FFF2-40B4-BE49-F238E27FC236}">
                <a16:creationId xmlns:a16="http://schemas.microsoft.com/office/drawing/2014/main" id="{E7069E09-20A0-76FE-5606-3BE80802CEE6}"/>
              </a:ext>
            </a:extLst>
          </xdr:cNvPr>
          <xdr:cNvSpPr/>
        </xdr:nvSpPr>
        <xdr:spPr>
          <a:xfrm>
            <a:off x="2325075" y="15402900"/>
            <a:ext cx="5400000" cy="576001"/>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申請書類提出後、内容についてお問合せをすることがあります。
作成担当者の方の部署、氏名、連絡先電話番号等をご記入ください。</a:t>
            </a:r>
          </a:p>
        </xdr:txBody>
      </xdr:sp>
      <xdr:cxnSp macro="">
        <xdr:nvCxnSpPr>
          <xdr:cNvPr id="17" name="Line25">
            <a:extLst>
              <a:ext uri="{FF2B5EF4-FFF2-40B4-BE49-F238E27FC236}">
                <a16:creationId xmlns:a16="http://schemas.microsoft.com/office/drawing/2014/main" id="{1EDD1296-69B2-0BCB-7A3A-41D95860582A}"/>
              </a:ext>
            </a:extLst>
          </xdr:cNvPr>
          <xdr:cNvCxnSpPr>
            <a:endCxn id="16" idx="1"/>
          </xdr:cNvCxnSpPr>
        </xdr:nvCxnSpPr>
        <xdr:spPr>
          <a:xfrm>
            <a:off x="1309075" y="15646400"/>
            <a:ext cx="1016000" cy="44501"/>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307000</xdr:colOff>
      <xdr:row>124</xdr:row>
      <xdr:rowOff>233476</xdr:rowOff>
    </xdr:from>
    <xdr:to>
      <xdr:col>24</xdr:col>
      <xdr:colOff>122175</xdr:colOff>
      <xdr:row>148</xdr:row>
      <xdr:rowOff>63500</xdr:rowOff>
    </xdr:to>
    <xdr:grpSp>
      <xdr:nvGrpSpPr>
        <xdr:cNvPr id="21" name="D.代理申請">
          <a:extLst>
            <a:ext uri="{FF2B5EF4-FFF2-40B4-BE49-F238E27FC236}">
              <a16:creationId xmlns:a16="http://schemas.microsoft.com/office/drawing/2014/main" id="{6070EC7F-3629-DE9F-F007-29643FA72BAE}"/>
            </a:ext>
          </a:extLst>
        </xdr:cNvPr>
        <xdr:cNvGrpSpPr/>
      </xdr:nvGrpSpPr>
      <xdr:grpSpPr>
        <a:xfrm>
          <a:off x="4078900" y="19807351"/>
          <a:ext cx="6416000" cy="963499"/>
          <a:chOff x="4078900" y="19807351"/>
          <a:chExt cx="6416000" cy="963499"/>
        </a:xfrm>
      </xdr:grpSpPr>
      <xdr:sp macro="" textlink="">
        <xdr:nvSpPr>
          <xdr:cNvPr id="19" name="Box32">
            <a:extLst>
              <a:ext uri="{FF2B5EF4-FFF2-40B4-BE49-F238E27FC236}">
                <a16:creationId xmlns:a16="http://schemas.microsoft.com/office/drawing/2014/main" id="{FAF4D7EC-920A-215B-7685-A959D7A00B77}"/>
              </a:ext>
            </a:extLst>
          </xdr:cNvPr>
          <xdr:cNvSpPr/>
        </xdr:nvSpPr>
        <xdr:spPr>
          <a:xfrm>
            <a:off x="5094900" y="19807351"/>
            <a:ext cx="5400000" cy="576000"/>
          </a:xfrm>
          <a:prstGeom prst="rect">
            <a:avLst/>
          </a:prstGeom>
          <a:solidFill>
            <a:srgbClr val="FFFFFF"/>
          </a:solidFill>
          <a:ln w="254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00"/>
                </a:solidFill>
              </a:rPr>
              <a:t>代理申請以外の方は「しない」を選択。
代理申請の方は「する」を選択して、（</a:t>
            </a:r>
            <a:r>
              <a:rPr kumimoji="1" lang="en-US" altLang="ja-JP" sz="1100">
                <a:solidFill>
                  <a:srgbClr val="000000"/>
                </a:solidFill>
              </a:rPr>
              <a:t>2</a:t>
            </a:r>
            <a:r>
              <a:rPr kumimoji="1" lang="ja-JP" altLang="en-US" sz="1100">
                <a:solidFill>
                  <a:srgbClr val="000000"/>
                </a:solidFill>
              </a:rPr>
              <a:t>）以降の行政書士情報をご記入ください。</a:t>
            </a:r>
          </a:p>
        </xdr:txBody>
      </xdr:sp>
      <xdr:cxnSp macro="">
        <xdr:nvCxnSpPr>
          <xdr:cNvPr id="20" name="Line32">
            <a:extLst>
              <a:ext uri="{FF2B5EF4-FFF2-40B4-BE49-F238E27FC236}">
                <a16:creationId xmlns:a16="http://schemas.microsoft.com/office/drawing/2014/main" id="{D35D5940-8E85-A117-72E4-F9C74B0C4B91}"/>
              </a:ext>
            </a:extLst>
          </xdr:cNvPr>
          <xdr:cNvCxnSpPr>
            <a:endCxn id="19" idx="1"/>
          </xdr:cNvCxnSpPr>
        </xdr:nvCxnSpPr>
        <xdr:spPr>
          <a:xfrm flipV="1">
            <a:off x="4078900" y="20095351"/>
            <a:ext cx="1016000" cy="675499"/>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52"/>
  <sheetViews>
    <sheetView showGridLines="0" tabSelected="1" topLeftCell="B1" zoomScaleNormal="100" workbookViewId="0">
      <selection activeCell="L353" sqref="L353"/>
    </sheetView>
  </sheetViews>
  <sheetFormatPr defaultRowHeight="13.5" x14ac:dyDescent="0.15"/>
  <cols>
    <col min="1" max="1" width="8.5" style="1" hidden="1" customWidth="1"/>
    <col min="2" max="3" width="1.625" style="1" customWidth="1"/>
    <col min="4" max="4" width="5.375" style="1" customWidth="1"/>
    <col min="5" max="5" width="3.625" style="1" customWidth="1"/>
    <col min="6" max="6" width="6.625" style="1" customWidth="1"/>
    <col min="7" max="7" width="2.125" style="1" customWidth="1"/>
    <col min="8" max="8" width="11.875" style="1" customWidth="1"/>
    <col min="9" max="9" width="1.625" style="1" customWidth="1"/>
    <col min="10" max="13" width="7.5" style="1" customWidth="1"/>
    <col min="14" max="14" width="6" style="1" customWidth="1"/>
    <col min="15" max="15" width="4.875" style="1" customWidth="1"/>
    <col min="16" max="16" width="9.875" style="1" customWidth="1"/>
    <col min="17" max="17" width="3.875" style="1" customWidth="1"/>
    <col min="18" max="18" width="7.875" style="1" customWidth="1"/>
    <col min="19" max="19" width="11" style="1" customWidth="1"/>
    <col min="20" max="20" width="5.375" style="1" customWidth="1"/>
    <col min="21" max="21" width="5.625" style="1" customWidth="1"/>
    <col min="22" max="22" width="12.625" style="1" customWidth="1"/>
    <col min="23" max="24" width="2.25" style="1" customWidth="1"/>
    <col min="25" max="25" width="14.375" style="1" customWidth="1"/>
    <col min="26" max="26" width="2.625" style="1" customWidth="1"/>
    <col min="27" max="27" width="3.625" style="1" customWidth="1"/>
    <col min="28" max="16384" width="9" style="1"/>
  </cols>
  <sheetData>
    <row r="1" spans="1:27" ht="30" customHeight="1" x14ac:dyDescent="0.15">
      <c r="A1" s="3"/>
      <c r="B1" s="3"/>
      <c r="C1" s="4" t="s">
        <v>74</v>
      </c>
      <c r="D1" s="4"/>
      <c r="V1" s="65"/>
      <c r="W1" s="140">
        <v>44927</v>
      </c>
      <c r="X1" s="140"/>
      <c r="Y1" s="140"/>
      <c r="Z1" s="140"/>
      <c r="AA1" s="8"/>
    </row>
    <row r="2" spans="1:27" ht="15" hidden="1" customHeight="1" x14ac:dyDescent="0.15">
      <c r="A2" s="3"/>
      <c r="B2" s="3"/>
      <c r="C2" s="9"/>
      <c r="D2" s="9"/>
      <c r="AA2" s="64"/>
    </row>
    <row r="3" spans="1:27" ht="30" customHeight="1" x14ac:dyDescent="0.15">
      <c r="A3" s="2"/>
      <c r="B3" s="2"/>
      <c r="C3" s="5" t="s">
        <v>195</v>
      </c>
      <c r="D3" s="5"/>
      <c r="E3" s="5"/>
      <c r="F3" s="5"/>
      <c r="G3" s="5"/>
      <c r="H3" s="5"/>
      <c r="I3" s="5"/>
      <c r="J3" s="5"/>
      <c r="K3" s="5"/>
      <c r="L3" s="5"/>
      <c r="M3" s="5"/>
      <c r="N3" s="5"/>
      <c r="O3" s="5"/>
      <c r="P3" s="5"/>
      <c r="Q3" s="5"/>
      <c r="R3" s="5"/>
      <c r="S3" s="5"/>
      <c r="T3" s="5"/>
      <c r="U3" s="5"/>
      <c r="V3" s="5"/>
      <c r="W3" s="5"/>
      <c r="X3" s="5"/>
      <c r="Y3" s="5"/>
      <c r="Z3" s="5"/>
    </row>
    <row r="4" spans="1:27" ht="5.25" customHeight="1" x14ac:dyDescent="0.15">
      <c r="A4" s="2"/>
      <c r="B4" s="2"/>
      <c r="C4" s="66"/>
      <c r="D4" s="67"/>
      <c r="E4" s="67"/>
      <c r="F4" s="67"/>
      <c r="G4" s="67"/>
      <c r="H4" s="67"/>
      <c r="I4" s="67"/>
      <c r="J4" s="67"/>
      <c r="K4" s="67"/>
      <c r="L4" s="67"/>
      <c r="M4" s="67"/>
      <c r="N4" s="67"/>
      <c r="O4" s="67"/>
      <c r="P4" s="67"/>
      <c r="Q4" s="67"/>
      <c r="R4" s="67"/>
      <c r="S4" s="67"/>
      <c r="T4" s="67"/>
      <c r="U4" s="67"/>
      <c r="V4" s="67"/>
      <c r="W4" s="67"/>
      <c r="X4" s="67"/>
      <c r="Y4" s="67"/>
      <c r="Z4" s="68"/>
    </row>
    <row r="5" spans="1:27" ht="15" customHeight="1" x14ac:dyDescent="0.15">
      <c r="A5" s="2"/>
      <c r="B5" s="56"/>
      <c r="C5" s="69" t="s">
        <v>30</v>
      </c>
      <c r="D5" s="70"/>
      <c r="E5" s="70"/>
      <c r="F5" s="70"/>
      <c r="G5" s="70"/>
      <c r="H5" s="70"/>
      <c r="I5" s="70"/>
      <c r="J5" s="70"/>
      <c r="K5" s="70"/>
      <c r="L5" s="70"/>
      <c r="M5" s="70"/>
      <c r="N5" s="70"/>
      <c r="O5" s="70"/>
      <c r="P5" s="70"/>
      <c r="Q5" s="70"/>
      <c r="R5" s="70"/>
      <c r="S5" s="70"/>
      <c r="T5" s="70"/>
      <c r="U5" s="70"/>
      <c r="V5" s="70"/>
      <c r="W5" s="70"/>
      <c r="X5" s="70"/>
      <c r="Y5" s="70"/>
      <c r="Z5" s="71"/>
    </row>
    <row r="6" spans="1:27" ht="15" customHeight="1" x14ac:dyDescent="0.15">
      <c r="A6" s="2"/>
      <c r="B6" s="2"/>
      <c r="C6" s="69" t="s">
        <v>31</v>
      </c>
      <c r="D6" s="70"/>
      <c r="E6" s="70"/>
      <c r="F6" s="70"/>
      <c r="G6" s="70"/>
      <c r="H6" s="70"/>
      <c r="I6" s="70"/>
      <c r="J6" s="70"/>
      <c r="K6" s="70"/>
      <c r="L6" s="70"/>
      <c r="M6" s="70"/>
      <c r="N6" s="70"/>
      <c r="O6" s="70"/>
      <c r="P6" s="70"/>
      <c r="Q6" s="70"/>
      <c r="R6" s="70"/>
      <c r="S6" s="70"/>
      <c r="T6" s="70"/>
      <c r="U6" s="70"/>
      <c r="V6" s="70"/>
      <c r="W6" s="70"/>
      <c r="X6" s="70"/>
      <c r="Y6" s="70"/>
      <c r="Z6" s="71"/>
    </row>
    <row r="7" spans="1:27" ht="15" customHeight="1" x14ac:dyDescent="0.15">
      <c r="A7" s="2"/>
      <c r="B7" s="2"/>
      <c r="C7" s="69" t="s">
        <v>32</v>
      </c>
      <c r="D7" s="70"/>
      <c r="E7" s="70"/>
      <c r="F7" s="70"/>
      <c r="G7" s="70"/>
      <c r="H7" s="70"/>
      <c r="I7" s="70"/>
      <c r="J7" s="70"/>
      <c r="K7" s="70"/>
      <c r="L7" s="70"/>
      <c r="M7" s="70"/>
      <c r="N7" s="70"/>
      <c r="O7" s="70"/>
      <c r="P7" s="70"/>
      <c r="Q7" s="70"/>
      <c r="R7" s="70"/>
      <c r="S7" s="70"/>
      <c r="T7" s="70"/>
      <c r="U7" s="70"/>
      <c r="V7" s="70"/>
      <c r="W7" s="70"/>
      <c r="X7" s="70"/>
      <c r="Y7" s="70"/>
      <c r="Z7" s="71"/>
    </row>
    <row r="8" spans="1:27" s="70" customFormat="1" ht="15" hidden="1" customHeight="1" x14ac:dyDescent="0.15">
      <c r="A8" s="72"/>
      <c r="B8" s="72"/>
      <c r="C8" s="69"/>
      <c r="Z8" s="71"/>
    </row>
    <row r="9" spans="1:27" ht="5.25" customHeight="1" x14ac:dyDescent="0.15">
      <c r="A9" s="2"/>
      <c r="B9" s="2"/>
      <c r="C9" s="73"/>
      <c r="D9" s="74"/>
      <c r="E9" s="74"/>
      <c r="F9" s="74"/>
      <c r="G9" s="74"/>
      <c r="H9" s="74"/>
      <c r="I9" s="74"/>
      <c r="J9" s="74"/>
      <c r="K9" s="74"/>
      <c r="L9" s="74"/>
      <c r="M9" s="74"/>
      <c r="N9" s="74"/>
      <c r="O9" s="74"/>
      <c r="P9" s="74"/>
      <c r="Q9" s="74"/>
      <c r="R9" s="74"/>
      <c r="S9" s="74"/>
      <c r="T9" s="74"/>
      <c r="U9" s="74"/>
      <c r="V9" s="74"/>
      <c r="W9" s="74"/>
      <c r="X9" s="74"/>
      <c r="Y9" s="74"/>
      <c r="Z9" s="75"/>
    </row>
    <row r="10" spans="1:27" ht="30" customHeight="1" x14ac:dyDescent="0.15">
      <c r="A10" s="2"/>
      <c r="B10" s="2"/>
    </row>
    <row r="11" spans="1:27" ht="15" hidden="1" customHeight="1" x14ac:dyDescent="0.15">
      <c r="A11" s="2"/>
      <c r="B11" s="2"/>
    </row>
    <row r="12" spans="1:27" ht="15" hidden="1" customHeight="1" x14ac:dyDescent="0.15">
      <c r="A12" s="2"/>
      <c r="B12" s="2"/>
    </row>
    <row r="13" spans="1:27" ht="20.100000000000001" customHeight="1" x14ac:dyDescent="0.15">
      <c r="A13" s="2"/>
      <c r="B13" s="2"/>
      <c r="C13" s="197" t="s">
        <v>33</v>
      </c>
      <c r="D13" s="198"/>
      <c r="E13" s="198"/>
      <c r="F13" s="198"/>
      <c r="G13" s="198"/>
      <c r="H13" s="199"/>
    </row>
    <row r="14" spans="1:27" ht="20.100000000000001" customHeight="1" x14ac:dyDescent="0.15">
      <c r="A14" s="2"/>
      <c r="B14" s="2"/>
      <c r="C14" s="15"/>
      <c r="D14" s="46"/>
      <c r="E14" s="46"/>
      <c r="F14" s="46"/>
      <c r="G14" s="46"/>
      <c r="H14" s="46"/>
      <c r="I14" s="16"/>
      <c r="J14" s="16"/>
      <c r="K14" s="16"/>
      <c r="L14" s="16"/>
      <c r="M14" s="16"/>
      <c r="N14" s="16"/>
      <c r="O14" s="16"/>
      <c r="P14" s="16"/>
      <c r="Q14" s="16"/>
      <c r="R14" s="16"/>
      <c r="S14" s="16"/>
      <c r="T14" s="16"/>
      <c r="U14" s="16"/>
      <c r="V14" s="16"/>
      <c r="W14" s="16"/>
      <c r="X14" s="16"/>
      <c r="Y14" s="16"/>
      <c r="Z14" s="17"/>
    </row>
    <row r="15" spans="1:27" ht="15.75" hidden="1" customHeight="1" x14ac:dyDescent="0.15">
      <c r="A15" s="2"/>
      <c r="B15" s="2"/>
      <c r="C15" s="20"/>
      <c r="D15" s="18"/>
      <c r="E15" s="262"/>
      <c r="F15" s="262"/>
      <c r="G15" s="262"/>
      <c r="H15" s="262"/>
      <c r="I15" s="14"/>
      <c r="J15" s="263"/>
      <c r="K15" s="263"/>
      <c r="L15" s="263"/>
      <c r="M15" s="263"/>
      <c r="N15" s="263"/>
      <c r="O15" s="263"/>
      <c r="P15" s="263"/>
      <c r="Q15" s="263"/>
      <c r="R15" s="263"/>
      <c r="S15" s="263"/>
      <c r="T15" s="263"/>
      <c r="U15" s="263"/>
      <c r="V15" s="263"/>
      <c r="W15" s="263"/>
      <c r="X15" s="263"/>
      <c r="Y15" s="263"/>
      <c r="Z15" s="19"/>
    </row>
    <row r="16" spans="1:27" ht="15.75" hidden="1" customHeight="1" x14ac:dyDescent="0.15">
      <c r="A16" s="2"/>
      <c r="B16" s="2"/>
      <c r="C16" s="20"/>
      <c r="D16" s="18"/>
      <c r="E16" s="30"/>
      <c r="F16" s="30"/>
      <c r="G16" s="30"/>
      <c r="H16" s="30"/>
      <c r="I16" s="14"/>
      <c r="J16" s="85"/>
      <c r="K16" s="85"/>
      <c r="L16" s="85"/>
      <c r="M16" s="85"/>
      <c r="N16" s="85"/>
      <c r="O16" s="85"/>
      <c r="P16" s="85"/>
      <c r="Q16" s="85"/>
      <c r="R16" s="85"/>
      <c r="S16" s="85"/>
      <c r="T16" s="85"/>
      <c r="U16" s="85"/>
      <c r="V16" s="85"/>
      <c r="W16" s="85"/>
      <c r="X16" s="85"/>
      <c r="Y16" s="85"/>
      <c r="Z16" s="19"/>
    </row>
    <row r="17" spans="1:26" ht="15.75" hidden="1" customHeight="1" x14ac:dyDescent="0.15">
      <c r="A17" s="2"/>
      <c r="B17" s="2"/>
      <c r="C17" s="20"/>
      <c r="D17" s="18"/>
      <c r="E17" s="30"/>
      <c r="F17" s="30"/>
      <c r="G17" s="30"/>
      <c r="H17" s="30"/>
      <c r="I17" s="14"/>
      <c r="J17" s="85"/>
      <c r="K17" s="85"/>
      <c r="L17" s="85"/>
      <c r="M17" s="85"/>
      <c r="N17" s="85"/>
      <c r="O17" s="85"/>
      <c r="P17" s="85"/>
      <c r="Q17" s="85"/>
      <c r="R17" s="85"/>
      <c r="S17" s="85"/>
      <c r="T17" s="85"/>
      <c r="U17" s="85"/>
      <c r="V17" s="85"/>
      <c r="W17" s="85"/>
      <c r="X17" s="85"/>
      <c r="Y17" s="85"/>
      <c r="Z17" s="19"/>
    </row>
    <row r="18" spans="1:26" ht="15.75" hidden="1" customHeight="1" x14ac:dyDescent="0.15">
      <c r="A18" s="2"/>
      <c r="B18" s="2"/>
      <c r="C18" s="20"/>
      <c r="D18" s="18"/>
      <c r="E18" s="30"/>
      <c r="F18" s="30"/>
      <c r="G18" s="30"/>
      <c r="H18" s="30"/>
      <c r="I18" s="14"/>
      <c r="J18" s="85"/>
      <c r="K18" s="85"/>
      <c r="L18" s="85"/>
      <c r="M18" s="85"/>
      <c r="N18" s="85"/>
      <c r="O18" s="85"/>
      <c r="P18" s="85"/>
      <c r="Q18" s="85"/>
      <c r="R18" s="85"/>
      <c r="S18" s="85"/>
      <c r="T18" s="85"/>
      <c r="U18" s="85"/>
      <c r="V18" s="85"/>
      <c r="W18" s="85"/>
      <c r="X18" s="85"/>
      <c r="Y18" s="85"/>
      <c r="Z18" s="19"/>
    </row>
    <row r="19" spans="1:26" ht="15.75" hidden="1" customHeight="1" x14ac:dyDescent="0.15">
      <c r="A19" s="2"/>
      <c r="B19" s="2"/>
      <c r="C19" s="20"/>
      <c r="D19" s="18"/>
      <c r="E19" s="30"/>
      <c r="F19" s="30"/>
      <c r="G19" s="30"/>
      <c r="H19" s="30"/>
      <c r="I19" s="14"/>
      <c r="J19" s="85"/>
      <c r="K19" s="85"/>
      <c r="L19" s="85"/>
      <c r="M19" s="85"/>
      <c r="N19" s="85"/>
      <c r="O19" s="85"/>
      <c r="P19" s="85"/>
      <c r="Q19" s="85"/>
      <c r="R19" s="85"/>
      <c r="S19" s="85"/>
      <c r="T19" s="85"/>
      <c r="U19" s="85"/>
      <c r="V19" s="85"/>
      <c r="W19" s="85"/>
      <c r="X19" s="85"/>
      <c r="Y19" s="85"/>
      <c r="Z19" s="19"/>
    </row>
    <row r="20" spans="1:26" ht="20.100000000000001" customHeight="1" x14ac:dyDescent="0.15">
      <c r="A20" s="2">
        <f>IF(ISBLANK($I20), 1001, 0)</f>
        <v>0</v>
      </c>
      <c r="B20" s="2"/>
      <c r="C20" s="20"/>
      <c r="D20" s="18">
        <v>1</v>
      </c>
      <c r="E20" s="1" t="s">
        <v>0</v>
      </c>
      <c r="I20" s="259">
        <v>5980091</v>
      </c>
      <c r="J20" s="258"/>
      <c r="K20" s="258"/>
      <c r="L20" s="258"/>
      <c r="M20" s="258"/>
      <c r="N20" s="30"/>
      <c r="O20" s="30"/>
      <c r="P20" s="30"/>
      <c r="Q20" s="30"/>
      <c r="R20" s="30"/>
      <c r="S20" s="30"/>
      <c r="T20" s="30"/>
      <c r="U20" s="30"/>
      <c r="V20" s="30"/>
      <c r="W20" s="30"/>
      <c r="X20" s="30"/>
      <c r="Y20" s="30"/>
      <c r="Z20" s="19"/>
    </row>
    <row r="21" spans="1:26" ht="20.100000000000001" customHeight="1" x14ac:dyDescent="0.15">
      <c r="A21" s="2"/>
      <c r="B21" s="2"/>
      <c r="C21" s="20"/>
      <c r="D21" s="18"/>
      <c r="E21" s="30"/>
      <c r="F21" s="30"/>
      <c r="G21" s="30"/>
      <c r="H21" s="30"/>
      <c r="I21" s="14"/>
      <c r="J21" s="76" t="s">
        <v>214</v>
      </c>
      <c r="K21" s="76"/>
      <c r="L21" s="76"/>
      <c r="M21" s="76"/>
      <c r="N21" s="76"/>
      <c r="O21" s="76"/>
      <c r="P21" s="76"/>
      <c r="Q21" s="76"/>
      <c r="R21" s="76"/>
      <c r="S21" s="76"/>
      <c r="T21" s="76"/>
      <c r="U21" s="76"/>
      <c r="V21" s="76"/>
      <c r="W21" s="76"/>
      <c r="X21" s="76"/>
      <c r="Y21" s="76"/>
      <c r="Z21" s="19"/>
    </row>
    <row r="22" spans="1:26" ht="20.100000000000001" customHeight="1" x14ac:dyDescent="0.15">
      <c r="A22" s="2">
        <f>IF(AND(I22&lt;&gt;"", OR(ISERROR(FIND("@"&amp;LEFT(I22,3)&amp;"@", 都道府県3))=FALSE, ISERROR(FIND("@"&amp;LEFT(I22,4)&amp;"@",都道府県4))=FALSE))=FALSE, 1001, 0)</f>
        <v>0</v>
      </c>
      <c r="B22" s="2"/>
      <c r="C22" s="20"/>
      <c r="D22" s="18">
        <v>2</v>
      </c>
      <c r="E22" s="1" t="s">
        <v>1</v>
      </c>
      <c r="I22" s="260" t="s">
        <v>219</v>
      </c>
      <c r="J22" s="261"/>
      <c r="K22" s="261"/>
      <c r="L22" s="261"/>
      <c r="M22" s="261"/>
      <c r="N22" s="261"/>
      <c r="O22" s="261"/>
      <c r="P22" s="261"/>
      <c r="Q22" s="261"/>
      <c r="R22" s="261"/>
      <c r="S22" s="261"/>
      <c r="T22" s="261"/>
      <c r="U22" s="261"/>
      <c r="V22" s="261"/>
      <c r="W22" s="261"/>
      <c r="X22" s="261"/>
      <c r="Y22" s="261"/>
      <c r="Z22" s="19"/>
    </row>
    <row r="23" spans="1:26" ht="20.100000000000001" customHeight="1" x14ac:dyDescent="0.15">
      <c r="A23" s="2"/>
      <c r="B23" s="2"/>
      <c r="C23" s="20"/>
      <c r="D23" s="18"/>
      <c r="E23" s="30"/>
      <c r="F23" s="30"/>
      <c r="G23" s="30"/>
      <c r="H23" s="30"/>
      <c r="I23" s="14"/>
      <c r="J23" s="76" t="s">
        <v>23</v>
      </c>
      <c r="K23" s="76"/>
      <c r="L23" s="76"/>
      <c r="M23" s="76"/>
      <c r="N23" s="76"/>
      <c r="O23" s="76"/>
      <c r="P23" s="76"/>
      <c r="Q23" s="76"/>
      <c r="R23" s="76"/>
      <c r="S23" s="76"/>
      <c r="T23" s="76"/>
      <c r="U23" s="76"/>
      <c r="V23" s="76"/>
      <c r="W23" s="76"/>
      <c r="X23" s="76"/>
      <c r="Y23" s="76"/>
      <c r="Z23" s="19"/>
    </row>
    <row r="24" spans="1:26" ht="20.100000000000001" customHeight="1" x14ac:dyDescent="0.15">
      <c r="A24" s="2">
        <f>IF(ISBLANK($I24), 1001, 0)</f>
        <v>0</v>
      </c>
      <c r="B24" s="2"/>
      <c r="C24" s="20"/>
      <c r="D24" s="18">
        <v>3</v>
      </c>
      <c r="E24" s="1" t="s">
        <v>2</v>
      </c>
      <c r="I24" s="257" t="s">
        <v>221</v>
      </c>
      <c r="J24" s="258"/>
      <c r="K24" s="258"/>
      <c r="L24" s="258"/>
      <c r="M24" s="258"/>
      <c r="N24" s="258"/>
      <c r="O24" s="258"/>
      <c r="P24" s="258"/>
      <c r="Q24" s="258"/>
      <c r="R24" s="258"/>
      <c r="S24" s="258"/>
      <c r="T24" s="258"/>
      <c r="U24" s="258"/>
      <c r="V24" s="258"/>
      <c r="W24" s="258"/>
      <c r="X24" s="258"/>
      <c r="Y24" s="258"/>
      <c r="Z24" s="19"/>
    </row>
    <row r="25" spans="1:26" ht="20.100000000000001" customHeight="1" x14ac:dyDescent="0.15">
      <c r="A25" s="2"/>
      <c r="B25" s="2"/>
      <c r="C25" s="21"/>
      <c r="D25" s="30"/>
      <c r="E25" s="30"/>
      <c r="F25" s="30"/>
      <c r="G25" s="30"/>
      <c r="H25" s="30"/>
      <c r="I25" s="14"/>
      <c r="J25" s="76" t="s">
        <v>206</v>
      </c>
      <c r="K25" s="76"/>
      <c r="L25" s="76"/>
      <c r="M25" s="76"/>
      <c r="N25" s="76"/>
      <c r="O25" s="76"/>
      <c r="P25" s="76"/>
      <c r="Q25" s="76"/>
      <c r="R25" s="76"/>
      <c r="S25" s="76"/>
      <c r="T25" s="76"/>
      <c r="U25" s="76"/>
      <c r="V25" s="76"/>
      <c r="W25" s="76"/>
      <c r="X25" s="76"/>
      <c r="Y25" s="76"/>
      <c r="Z25" s="19"/>
    </row>
    <row r="26" spans="1:26" ht="20.100000000000001" customHeight="1" x14ac:dyDescent="0.15">
      <c r="A26" s="2">
        <f>IF(ISBLANK($I26), 1001, 0)</f>
        <v>0</v>
      </c>
      <c r="B26" s="2"/>
      <c r="C26" s="20"/>
      <c r="D26" s="18">
        <v>4</v>
      </c>
      <c r="E26" s="1" t="s">
        <v>3</v>
      </c>
      <c r="I26" s="257" t="s">
        <v>220</v>
      </c>
      <c r="J26" s="258"/>
      <c r="K26" s="258"/>
      <c r="L26" s="258"/>
      <c r="M26" s="258"/>
      <c r="N26" s="258"/>
      <c r="O26" s="258"/>
      <c r="P26" s="258"/>
      <c r="Q26" s="258"/>
      <c r="R26" s="258"/>
      <c r="S26" s="258"/>
      <c r="T26" s="258"/>
      <c r="U26" s="258"/>
      <c r="V26" s="258"/>
      <c r="W26" s="258"/>
      <c r="X26" s="258"/>
      <c r="Y26" s="258"/>
      <c r="Z26" s="19"/>
    </row>
    <row r="27" spans="1:26" ht="20.100000000000001" customHeight="1" x14ac:dyDescent="0.15">
      <c r="A27" s="2"/>
      <c r="B27" s="2"/>
      <c r="C27" s="21"/>
      <c r="D27" s="30"/>
      <c r="E27" s="30"/>
      <c r="F27" s="30"/>
      <c r="G27" s="30"/>
      <c r="H27" s="30"/>
      <c r="I27" s="14"/>
      <c r="J27" s="76" t="s">
        <v>189</v>
      </c>
      <c r="K27" s="76"/>
      <c r="L27" s="76"/>
      <c r="M27" s="76"/>
      <c r="N27" s="76"/>
      <c r="O27" s="76"/>
      <c r="P27" s="76"/>
      <c r="Q27" s="76"/>
      <c r="R27" s="76"/>
      <c r="S27" s="76"/>
      <c r="T27" s="76"/>
      <c r="U27" s="76"/>
      <c r="V27" s="76"/>
      <c r="W27" s="76"/>
      <c r="X27" s="76"/>
      <c r="Y27" s="76"/>
      <c r="Z27" s="22"/>
    </row>
    <row r="28" spans="1:26" ht="20.100000000000001" customHeight="1" x14ac:dyDescent="0.15">
      <c r="A28" s="2">
        <f>IF(ISBLANK($I28), 1001, 0)</f>
        <v>0</v>
      </c>
      <c r="B28" s="2"/>
      <c r="C28" s="20"/>
      <c r="D28" s="18">
        <v>5</v>
      </c>
      <c r="E28" s="1" t="s">
        <v>19</v>
      </c>
      <c r="I28" s="257" t="s">
        <v>215</v>
      </c>
      <c r="J28" s="258"/>
      <c r="K28" s="258"/>
      <c r="L28" s="258"/>
      <c r="M28" s="258"/>
      <c r="N28" s="258"/>
      <c r="O28" s="258"/>
      <c r="P28" s="258"/>
      <c r="Q28" s="258"/>
      <c r="R28" s="258"/>
      <c r="S28" s="258"/>
      <c r="T28" s="258"/>
      <c r="U28" s="258"/>
      <c r="V28" s="258"/>
      <c r="W28" s="258"/>
      <c r="X28" s="258"/>
      <c r="Y28" s="258"/>
      <c r="Z28" s="19"/>
    </row>
    <row r="29" spans="1:26" ht="20.100000000000001" customHeight="1" x14ac:dyDescent="0.15">
      <c r="A29" s="2"/>
      <c r="B29" s="2"/>
      <c r="C29" s="21"/>
      <c r="D29" s="30"/>
      <c r="E29" s="30"/>
      <c r="F29" s="30"/>
      <c r="G29" s="30"/>
      <c r="H29" s="30"/>
      <c r="I29" s="14"/>
      <c r="J29" s="76" t="s">
        <v>40</v>
      </c>
      <c r="K29" s="76"/>
      <c r="L29" s="76"/>
      <c r="M29" s="76"/>
      <c r="N29" s="76"/>
      <c r="O29" s="76"/>
      <c r="P29" s="76"/>
      <c r="Q29" s="76"/>
      <c r="R29" s="76"/>
      <c r="S29" s="76"/>
      <c r="T29" s="76"/>
      <c r="U29" s="76"/>
      <c r="V29" s="76"/>
      <c r="W29" s="76"/>
      <c r="X29" s="76"/>
      <c r="Y29" s="76"/>
      <c r="Z29" s="22"/>
    </row>
    <row r="30" spans="1:26" ht="20.100000000000001" customHeight="1" x14ac:dyDescent="0.15">
      <c r="A30" s="2">
        <f>IF(ISBLANK($I30), 1001, 0)</f>
        <v>0</v>
      </c>
      <c r="B30" s="2"/>
      <c r="C30" s="20"/>
      <c r="D30" s="18">
        <v>6</v>
      </c>
      <c r="E30" s="1" t="s">
        <v>4</v>
      </c>
      <c r="I30" s="257" t="s">
        <v>222</v>
      </c>
      <c r="J30" s="257"/>
      <c r="K30" s="257"/>
      <c r="L30" s="257"/>
      <c r="M30" s="257"/>
      <c r="N30" s="257"/>
      <c r="O30" s="257"/>
      <c r="P30" s="257"/>
      <c r="Q30" s="257"/>
      <c r="R30" s="257"/>
      <c r="S30" s="257"/>
      <c r="T30" s="257"/>
      <c r="U30" s="257"/>
      <c r="V30" s="257"/>
      <c r="W30" s="257"/>
      <c r="X30" s="257"/>
      <c r="Y30" s="257"/>
      <c r="Z30" s="19"/>
    </row>
    <row r="31" spans="1:26" ht="20.100000000000001" customHeight="1" x14ac:dyDescent="0.15">
      <c r="A31" s="2"/>
      <c r="B31" s="2"/>
      <c r="C31" s="21"/>
      <c r="D31" s="30"/>
      <c r="E31" s="30"/>
      <c r="F31" s="30"/>
      <c r="G31" s="30"/>
      <c r="H31" s="30"/>
      <c r="I31" s="14"/>
      <c r="J31" s="76" t="s">
        <v>10</v>
      </c>
      <c r="K31" s="76"/>
      <c r="L31" s="76"/>
      <c r="M31" s="76"/>
      <c r="N31" s="76"/>
      <c r="O31" s="76"/>
      <c r="P31" s="76"/>
      <c r="Q31" s="76"/>
      <c r="R31" s="76"/>
      <c r="S31" s="76"/>
      <c r="T31" s="76"/>
      <c r="U31" s="76"/>
      <c r="V31" s="76"/>
      <c r="W31" s="76"/>
      <c r="X31" s="76"/>
      <c r="Y31" s="76"/>
      <c r="Z31" s="22"/>
    </row>
    <row r="32" spans="1:26" ht="20.100000000000001" customHeight="1" x14ac:dyDescent="0.15">
      <c r="A32" s="2">
        <f>IF(ISBLANK($I32), 1001, 0)</f>
        <v>0</v>
      </c>
      <c r="B32" s="2"/>
      <c r="C32" s="20"/>
      <c r="D32" s="18">
        <v>7</v>
      </c>
      <c r="E32" s="1" t="s">
        <v>5</v>
      </c>
      <c r="I32" s="257" t="s">
        <v>223</v>
      </c>
      <c r="J32" s="258"/>
      <c r="K32" s="258"/>
      <c r="L32" s="258"/>
      <c r="M32" s="258"/>
      <c r="N32" s="258"/>
      <c r="O32" s="258"/>
      <c r="P32" s="258"/>
      <c r="Q32" s="258"/>
      <c r="R32" s="258"/>
      <c r="S32" s="258"/>
      <c r="T32" s="258"/>
      <c r="U32" s="258"/>
      <c r="V32" s="258"/>
      <c r="W32" s="258"/>
      <c r="X32" s="258"/>
      <c r="Y32" s="258"/>
      <c r="Z32" s="19"/>
    </row>
    <row r="33" spans="1:26" ht="20.100000000000001" customHeight="1" x14ac:dyDescent="0.15">
      <c r="A33" s="2"/>
      <c r="B33" s="2"/>
      <c r="C33" s="21"/>
      <c r="D33" s="30"/>
      <c r="E33" s="30"/>
      <c r="F33" s="30"/>
      <c r="G33" s="30"/>
      <c r="H33" s="30"/>
      <c r="I33" s="14"/>
      <c r="J33" s="76" t="s">
        <v>11</v>
      </c>
      <c r="K33" s="76"/>
      <c r="L33" s="76"/>
      <c r="M33" s="76"/>
      <c r="N33" s="76"/>
      <c r="O33" s="76"/>
      <c r="P33" s="76"/>
      <c r="Q33" s="76"/>
      <c r="R33" s="76"/>
      <c r="S33" s="76"/>
      <c r="T33" s="76"/>
      <c r="U33" s="76"/>
      <c r="V33" s="76"/>
      <c r="W33" s="76"/>
      <c r="X33" s="76"/>
      <c r="Y33" s="76"/>
      <c r="Z33" s="19"/>
    </row>
    <row r="34" spans="1:26" ht="20.100000000000001" customHeight="1" x14ac:dyDescent="0.15">
      <c r="A34" s="2">
        <f>IF(NOT(AND(I34&lt;&gt;"",ISNUMBER(VALUE(SUBSTITUTE(I34,"-",""))))), 1001, 0)</f>
        <v>0</v>
      </c>
      <c r="B34" s="2"/>
      <c r="C34" s="20"/>
      <c r="D34" s="18">
        <v>8</v>
      </c>
      <c r="E34" s="1" t="s">
        <v>6</v>
      </c>
      <c r="I34" s="257" t="s">
        <v>224</v>
      </c>
      <c r="J34" s="258"/>
      <c r="K34" s="258"/>
      <c r="L34" s="258"/>
      <c r="M34" s="258"/>
      <c r="Z34" s="19"/>
    </row>
    <row r="35" spans="1:26" ht="20.100000000000001" customHeight="1" x14ac:dyDescent="0.15">
      <c r="A35" s="2"/>
      <c r="B35" s="2"/>
      <c r="C35" s="21"/>
      <c r="D35" s="30"/>
      <c r="E35" s="30"/>
      <c r="F35" s="30"/>
      <c r="G35" s="30"/>
      <c r="H35" s="30"/>
      <c r="I35" s="14"/>
      <c r="J35" s="76" t="s">
        <v>190</v>
      </c>
      <c r="K35" s="76"/>
      <c r="L35" s="85"/>
      <c r="M35" s="85"/>
      <c r="N35" s="85"/>
      <c r="O35" s="85"/>
      <c r="P35" s="85"/>
      <c r="Q35" s="85"/>
      <c r="R35" s="85"/>
      <c r="S35" s="85"/>
      <c r="T35" s="85"/>
      <c r="U35" s="85"/>
      <c r="V35" s="85"/>
      <c r="W35" s="85"/>
      <c r="X35" s="85"/>
      <c r="Y35" s="85"/>
      <c r="Z35" s="19"/>
    </row>
    <row r="36" spans="1:26" ht="20.100000000000001" customHeight="1" x14ac:dyDescent="0.15">
      <c r="A36" s="2">
        <f>IF(NOT(AND(I36&lt;&gt;"",ISNUMBER(VALUE(SUBSTITUTE(I36,"-",""))))), 1001, 0)</f>
        <v>0</v>
      </c>
      <c r="B36" s="2"/>
      <c r="C36" s="20"/>
      <c r="D36" s="18">
        <v>9</v>
      </c>
      <c r="E36" s="1" t="s">
        <v>7</v>
      </c>
      <c r="I36" s="257" t="s">
        <v>225</v>
      </c>
      <c r="J36" s="258"/>
      <c r="K36" s="258"/>
      <c r="L36" s="258"/>
      <c r="M36" s="258"/>
      <c r="N36" s="51"/>
      <c r="O36" s="51"/>
      <c r="P36" s="51"/>
      <c r="Q36" s="51"/>
      <c r="R36" s="51"/>
      <c r="S36" s="51"/>
      <c r="T36" s="51"/>
      <c r="U36" s="51"/>
      <c r="V36" s="51"/>
      <c r="W36" s="51"/>
      <c r="X36" s="51"/>
      <c r="Y36" s="51"/>
      <c r="Z36" s="19"/>
    </row>
    <row r="37" spans="1:26" ht="20.100000000000001" customHeight="1" x14ac:dyDescent="0.15">
      <c r="A37" s="2"/>
      <c r="B37" s="2"/>
      <c r="C37" s="21"/>
      <c r="D37" s="30"/>
      <c r="E37" s="30"/>
      <c r="F37" s="30"/>
      <c r="G37" s="30"/>
      <c r="H37" s="30"/>
      <c r="I37" s="14"/>
      <c r="J37" s="76" t="s">
        <v>191</v>
      </c>
      <c r="K37" s="76"/>
      <c r="L37" s="85"/>
      <c r="M37" s="85"/>
      <c r="N37" s="85"/>
      <c r="O37" s="85"/>
      <c r="P37" s="85"/>
      <c r="Q37" s="85"/>
      <c r="R37" s="85"/>
      <c r="S37" s="85"/>
      <c r="U37" s="51"/>
      <c r="V37" s="51"/>
      <c r="W37" s="51"/>
      <c r="X37" s="51"/>
      <c r="Y37" s="51"/>
      <c r="Z37" s="19"/>
    </row>
    <row r="38" spans="1:26" ht="20.100000000000001" customHeight="1" x14ac:dyDescent="0.15">
      <c r="A38" s="2"/>
      <c r="B38" s="2"/>
      <c r="C38" s="20"/>
      <c r="D38" s="18">
        <v>10</v>
      </c>
      <c r="E38" s="1" t="s">
        <v>9</v>
      </c>
      <c r="I38" s="257" t="s">
        <v>226</v>
      </c>
      <c r="J38" s="257"/>
      <c r="K38" s="257"/>
      <c r="L38" s="257"/>
      <c r="M38" s="257"/>
      <c r="N38" s="257"/>
      <c r="O38" s="257"/>
      <c r="P38" s="257"/>
      <c r="Q38" s="257"/>
      <c r="R38" s="257"/>
      <c r="S38" s="257"/>
      <c r="T38" s="257"/>
      <c r="U38" s="257"/>
      <c r="V38" s="257"/>
      <c r="W38" s="257"/>
      <c r="X38" s="257"/>
      <c r="Y38" s="257"/>
      <c r="Z38" s="7"/>
    </row>
    <row r="39" spans="1:26" ht="20.100000000000001" customHeight="1" x14ac:dyDescent="0.15">
      <c r="A39" s="2"/>
      <c r="B39" s="2"/>
      <c r="C39" s="21"/>
      <c r="D39" s="30"/>
      <c r="E39" s="30"/>
      <c r="F39" s="30"/>
      <c r="G39" s="30"/>
      <c r="H39" s="30"/>
      <c r="I39" s="45"/>
      <c r="J39" s="76" t="s">
        <v>41</v>
      </c>
      <c r="K39" s="76"/>
      <c r="L39" s="76"/>
      <c r="M39" s="76"/>
      <c r="N39" s="76"/>
      <c r="O39" s="76"/>
      <c r="P39" s="76"/>
      <c r="Q39" s="76"/>
      <c r="R39" s="76"/>
      <c r="S39" s="76"/>
      <c r="T39" s="51"/>
      <c r="U39" s="51"/>
      <c r="V39" s="51"/>
      <c r="W39" s="51"/>
      <c r="X39" s="51"/>
      <c r="Y39" s="51"/>
      <c r="Z39" s="7"/>
    </row>
    <row r="40" spans="1:26" ht="20.100000000000001" customHeight="1" x14ac:dyDescent="0.15">
      <c r="A40" s="2">
        <f>IF(AND($I40&lt;&gt;"一致する", $I40&lt;&gt;"一致しない"), 1001, 0)</f>
        <v>0</v>
      </c>
      <c r="B40" s="2"/>
      <c r="C40" s="20"/>
      <c r="D40" s="18">
        <v>11</v>
      </c>
      <c r="E40" s="1" t="s">
        <v>153</v>
      </c>
      <c r="I40" s="257" t="s">
        <v>216</v>
      </c>
      <c r="J40" s="264"/>
      <c r="K40" s="264"/>
      <c r="L40" s="264"/>
      <c r="M40" s="264"/>
      <c r="N40" s="62"/>
      <c r="O40" s="62"/>
      <c r="P40" s="62"/>
      <c r="Q40" s="62"/>
      <c r="R40" s="62"/>
      <c r="S40" s="62"/>
      <c r="T40" s="51"/>
      <c r="U40" s="51"/>
      <c r="V40" s="51"/>
      <c r="W40" s="51"/>
      <c r="X40" s="51"/>
      <c r="Y40" s="51"/>
      <c r="Z40" s="7"/>
    </row>
    <row r="41" spans="1:26" ht="20.100000000000001" customHeight="1" x14ac:dyDescent="0.15">
      <c r="A41" s="2"/>
      <c r="B41" s="2"/>
      <c r="C41" s="21"/>
      <c r="D41" s="30"/>
      <c r="E41" s="30"/>
      <c r="F41" s="30"/>
      <c r="G41" s="30"/>
      <c r="H41" s="30"/>
      <c r="I41" s="45"/>
      <c r="J41" s="77" t="s">
        <v>204</v>
      </c>
      <c r="K41" s="76"/>
      <c r="L41" s="76"/>
      <c r="M41" s="76"/>
      <c r="N41" s="76"/>
      <c r="O41" s="76"/>
      <c r="P41" s="76"/>
      <c r="Q41" s="76"/>
      <c r="R41" s="76"/>
      <c r="S41" s="76"/>
      <c r="T41" s="76"/>
      <c r="U41" s="76"/>
      <c r="V41" s="76"/>
      <c r="W41" s="76"/>
      <c r="X41" s="76"/>
      <c r="Y41" s="76"/>
      <c r="Z41" s="7"/>
    </row>
    <row r="42" spans="1:26" ht="20.100000000000001" customHeight="1" x14ac:dyDescent="0.15">
      <c r="A42" s="2"/>
      <c r="B42" s="2"/>
      <c r="C42" s="23"/>
      <c r="D42" s="57"/>
      <c r="E42" s="57"/>
      <c r="F42" s="57"/>
      <c r="G42" s="57"/>
      <c r="H42" s="57"/>
      <c r="I42" s="59"/>
      <c r="J42" s="24"/>
      <c r="K42" s="24"/>
      <c r="L42" s="24"/>
      <c r="M42" s="24"/>
      <c r="N42" s="24"/>
      <c r="O42" s="24"/>
      <c r="P42" s="24"/>
      <c r="Q42" s="24"/>
      <c r="R42" s="24"/>
      <c r="S42" s="24"/>
      <c r="T42" s="24"/>
      <c r="U42" s="24"/>
      <c r="V42" s="24"/>
      <c r="W42" s="24"/>
      <c r="X42" s="24"/>
      <c r="Y42" s="24"/>
      <c r="Z42" s="25"/>
    </row>
    <row r="43" spans="1:26" ht="20.100000000000001" customHeight="1" x14ac:dyDescent="0.15">
      <c r="A43" s="2"/>
      <c r="B43" s="2"/>
      <c r="C43" s="30"/>
      <c r="D43" s="30"/>
      <c r="E43" s="30"/>
      <c r="F43" s="30"/>
      <c r="G43" s="30"/>
      <c r="H43" s="30"/>
      <c r="I43" s="26"/>
      <c r="J43" s="58"/>
      <c r="K43" s="58"/>
      <c r="L43" s="36"/>
      <c r="M43" s="36"/>
      <c r="N43" s="36"/>
      <c r="O43" s="36"/>
      <c r="P43" s="36"/>
      <c r="Q43" s="36"/>
      <c r="R43" s="36"/>
      <c r="S43" s="36"/>
      <c r="T43" s="36"/>
      <c r="U43" s="36"/>
      <c r="V43" s="36"/>
      <c r="W43" s="36"/>
      <c r="X43" s="36"/>
      <c r="Y43" s="36"/>
      <c r="Z43" s="30"/>
    </row>
    <row r="44" spans="1:26" ht="15.75" hidden="1" customHeight="1" x14ac:dyDescent="0.15">
      <c r="A44" s="2"/>
      <c r="B44" s="2"/>
      <c r="C44" s="30"/>
      <c r="D44" s="30"/>
      <c r="E44" s="30"/>
      <c r="F44" s="30"/>
      <c r="G44" s="30"/>
      <c r="H44" s="30"/>
      <c r="I44" s="26"/>
      <c r="J44" s="36"/>
      <c r="K44" s="36"/>
      <c r="L44" s="36"/>
      <c r="M44" s="36"/>
      <c r="N44" s="36"/>
      <c r="O44" s="36"/>
      <c r="P44" s="36"/>
      <c r="Q44" s="36"/>
      <c r="R44" s="36"/>
      <c r="S44" s="36"/>
      <c r="T44" s="36"/>
      <c r="U44" s="36"/>
      <c r="V44" s="36"/>
      <c r="W44" s="36"/>
      <c r="X44" s="36"/>
      <c r="Y44" s="36"/>
      <c r="Z44" s="30"/>
    </row>
    <row r="45" spans="1:26" ht="15.75" hidden="1" customHeight="1" x14ac:dyDescent="0.15">
      <c r="A45" s="2"/>
      <c r="B45" s="2"/>
      <c r="C45" s="30"/>
      <c r="D45" s="30"/>
      <c r="E45" s="30"/>
      <c r="F45" s="30"/>
      <c r="G45" s="30"/>
      <c r="H45" s="30"/>
      <c r="I45" s="26"/>
      <c r="J45" s="36"/>
      <c r="K45" s="36"/>
      <c r="L45" s="36"/>
      <c r="M45" s="36"/>
      <c r="N45" s="36"/>
      <c r="O45" s="36"/>
      <c r="P45" s="36"/>
      <c r="Q45" s="36"/>
      <c r="R45" s="36"/>
      <c r="S45" s="36"/>
      <c r="T45" s="36"/>
      <c r="U45" s="36"/>
      <c r="V45" s="36"/>
      <c r="W45" s="36"/>
      <c r="X45" s="36"/>
      <c r="Y45" s="36"/>
      <c r="Z45" s="30"/>
    </row>
    <row r="46" spans="1:26" ht="15.75" hidden="1" customHeight="1" x14ac:dyDescent="0.15">
      <c r="A46" s="2"/>
      <c r="B46" s="2"/>
      <c r="C46" s="30"/>
      <c r="D46" s="30"/>
      <c r="E46" s="30"/>
      <c r="F46" s="30"/>
      <c r="G46" s="30"/>
      <c r="H46" s="30"/>
      <c r="I46" s="26"/>
      <c r="J46" s="36"/>
      <c r="K46" s="36"/>
      <c r="L46" s="36"/>
      <c r="M46" s="36"/>
      <c r="N46" s="36"/>
      <c r="O46" s="36"/>
      <c r="P46" s="36"/>
      <c r="Q46" s="36"/>
      <c r="R46" s="36"/>
      <c r="S46" s="36"/>
      <c r="T46" s="36"/>
      <c r="U46" s="36"/>
      <c r="V46" s="36"/>
      <c r="W46" s="36"/>
      <c r="X46" s="36"/>
      <c r="Y46" s="36"/>
      <c r="Z46" s="30"/>
    </row>
    <row r="47" spans="1:26" ht="15.75" hidden="1" customHeight="1" x14ac:dyDescent="0.15">
      <c r="A47" s="2"/>
      <c r="B47" s="2"/>
      <c r="C47" s="30"/>
      <c r="D47" s="30"/>
      <c r="E47" s="30"/>
      <c r="F47" s="30"/>
      <c r="G47" s="30"/>
      <c r="H47" s="30"/>
      <c r="I47" s="26"/>
      <c r="J47" s="36"/>
      <c r="K47" s="36"/>
      <c r="L47" s="36"/>
      <c r="M47" s="36"/>
      <c r="N47" s="36"/>
      <c r="O47" s="36"/>
      <c r="P47" s="36"/>
      <c r="Q47" s="36"/>
      <c r="R47" s="36"/>
      <c r="S47" s="36"/>
      <c r="T47" s="36"/>
      <c r="U47" s="36"/>
      <c r="V47" s="36"/>
      <c r="W47" s="36"/>
      <c r="X47" s="36"/>
      <c r="Y47" s="36"/>
      <c r="Z47" s="30"/>
    </row>
    <row r="48" spans="1:26" ht="15.75" hidden="1" customHeight="1" x14ac:dyDescent="0.15">
      <c r="A48" s="2"/>
      <c r="B48" s="2"/>
      <c r="C48" s="30"/>
      <c r="D48" s="30"/>
      <c r="E48" s="30"/>
      <c r="F48" s="30"/>
      <c r="G48" s="30"/>
      <c r="H48" s="30"/>
      <c r="I48" s="26"/>
      <c r="J48" s="36"/>
      <c r="K48" s="36"/>
      <c r="L48" s="36"/>
      <c r="M48" s="36"/>
      <c r="N48" s="36"/>
      <c r="O48" s="36"/>
      <c r="P48" s="36"/>
      <c r="Q48" s="36"/>
      <c r="R48" s="36"/>
      <c r="S48" s="36"/>
      <c r="T48" s="36"/>
      <c r="U48" s="36"/>
      <c r="V48" s="36"/>
      <c r="W48" s="36"/>
      <c r="X48" s="36"/>
      <c r="Y48" s="36"/>
      <c r="Z48" s="30"/>
    </row>
    <row r="49" spans="1:26" ht="14.45" hidden="1" customHeight="1" x14ac:dyDescent="0.15">
      <c r="A49" s="2"/>
      <c r="B49" s="2"/>
      <c r="C49" s="30"/>
      <c r="D49" s="30"/>
      <c r="E49" s="30"/>
      <c r="F49" s="30"/>
      <c r="G49" s="30"/>
      <c r="H49" s="30"/>
      <c r="I49" s="26"/>
      <c r="J49" s="36"/>
      <c r="K49" s="36"/>
      <c r="L49" s="36"/>
      <c r="M49" s="36"/>
      <c r="N49" s="36"/>
      <c r="O49" s="36"/>
      <c r="P49" s="36"/>
      <c r="Q49" s="36"/>
      <c r="R49" s="36"/>
      <c r="S49" s="36"/>
      <c r="T49" s="36"/>
      <c r="U49" s="36"/>
      <c r="V49" s="36"/>
      <c r="W49" s="36"/>
      <c r="X49" s="36"/>
      <c r="Y49" s="36"/>
      <c r="Z49" s="30"/>
    </row>
    <row r="50" spans="1:26" ht="15.75" hidden="1" customHeight="1" x14ac:dyDescent="0.15">
      <c r="A50" s="2"/>
      <c r="B50" s="2"/>
      <c r="C50" s="30"/>
      <c r="D50" s="30"/>
      <c r="E50" s="30"/>
      <c r="F50" s="30"/>
      <c r="G50" s="30"/>
      <c r="H50" s="30"/>
      <c r="I50" s="26"/>
      <c r="J50" s="36"/>
      <c r="K50" s="36"/>
      <c r="L50" s="36"/>
      <c r="M50" s="36"/>
      <c r="N50" s="36"/>
      <c r="O50" s="36"/>
      <c r="P50" s="36"/>
      <c r="Q50" s="36"/>
      <c r="R50" s="36"/>
      <c r="S50" s="36"/>
      <c r="T50" s="36"/>
      <c r="U50" s="36"/>
      <c r="V50" s="36"/>
      <c r="W50" s="36"/>
      <c r="X50" s="36"/>
      <c r="Y50" s="36"/>
      <c r="Z50" s="30"/>
    </row>
    <row r="51" spans="1:26" ht="15.75" hidden="1" customHeight="1" x14ac:dyDescent="0.15">
      <c r="A51" s="2"/>
      <c r="B51" s="2"/>
      <c r="C51" s="30"/>
      <c r="D51" s="30"/>
      <c r="E51" s="30"/>
      <c r="F51" s="30"/>
      <c r="G51" s="30"/>
      <c r="H51" s="30"/>
      <c r="I51" s="26"/>
      <c r="J51" s="36"/>
      <c r="K51" s="36"/>
      <c r="L51" s="36"/>
      <c r="M51" s="36"/>
      <c r="N51" s="36"/>
      <c r="O51" s="36"/>
      <c r="P51" s="36"/>
      <c r="Q51" s="36"/>
      <c r="R51" s="36"/>
      <c r="S51" s="36"/>
      <c r="T51" s="36"/>
      <c r="U51" s="36"/>
      <c r="V51" s="36"/>
      <c r="W51" s="36"/>
      <c r="X51" s="36"/>
      <c r="Y51" s="36"/>
      <c r="Z51" s="30"/>
    </row>
    <row r="52" spans="1:26" ht="15.75" hidden="1" customHeight="1" x14ac:dyDescent="0.15">
      <c r="A52" s="2"/>
      <c r="B52" s="2"/>
      <c r="C52" s="30"/>
      <c r="D52" s="30"/>
      <c r="E52" s="30"/>
      <c r="F52" s="30"/>
      <c r="G52" s="30"/>
      <c r="H52" s="30"/>
      <c r="I52" s="26"/>
      <c r="J52" s="36"/>
      <c r="K52" s="36"/>
      <c r="L52" s="36"/>
      <c r="M52" s="36"/>
      <c r="N52" s="36"/>
      <c r="O52" s="36"/>
      <c r="P52" s="36"/>
      <c r="Q52" s="36"/>
      <c r="R52" s="36"/>
      <c r="S52" s="36"/>
      <c r="T52" s="36"/>
      <c r="U52" s="36"/>
      <c r="V52" s="36"/>
      <c r="W52" s="36"/>
      <c r="X52" s="36"/>
      <c r="Y52" s="36"/>
      <c r="Z52" s="30"/>
    </row>
    <row r="53" spans="1:26" ht="15.75" hidden="1" customHeight="1" x14ac:dyDescent="0.15">
      <c r="A53" s="2"/>
      <c r="B53" s="2"/>
      <c r="C53" s="30"/>
      <c r="D53" s="30"/>
      <c r="E53" s="30"/>
      <c r="F53" s="30"/>
      <c r="G53" s="30"/>
      <c r="H53" s="30"/>
      <c r="I53" s="26"/>
      <c r="J53" s="36"/>
      <c r="K53" s="36"/>
      <c r="L53" s="36"/>
      <c r="M53" s="36"/>
      <c r="N53" s="36"/>
      <c r="O53" s="36"/>
      <c r="P53" s="36"/>
      <c r="Q53" s="36"/>
      <c r="R53" s="36"/>
      <c r="S53" s="36"/>
      <c r="T53" s="36"/>
      <c r="U53" s="36"/>
      <c r="V53" s="36"/>
      <c r="W53" s="36"/>
      <c r="X53" s="36"/>
      <c r="Y53" s="36"/>
      <c r="Z53" s="30"/>
    </row>
    <row r="54" spans="1:26" ht="15.75" hidden="1" customHeight="1" x14ac:dyDescent="0.15">
      <c r="A54" s="2"/>
      <c r="B54" s="2"/>
      <c r="C54" s="30"/>
      <c r="D54" s="30"/>
      <c r="E54" s="30"/>
      <c r="F54" s="30"/>
      <c r="G54" s="30"/>
      <c r="H54" s="30"/>
      <c r="I54" s="26"/>
      <c r="J54" s="36"/>
      <c r="K54" s="36"/>
      <c r="L54" s="36"/>
      <c r="M54" s="36"/>
      <c r="N54" s="36"/>
      <c r="O54" s="36"/>
      <c r="P54" s="36"/>
      <c r="Q54" s="36"/>
      <c r="R54" s="36"/>
      <c r="S54" s="36"/>
      <c r="T54" s="36"/>
      <c r="U54" s="36"/>
      <c r="V54" s="36"/>
      <c r="W54" s="36"/>
      <c r="X54" s="36"/>
      <c r="Y54" s="36"/>
      <c r="Z54" s="30"/>
    </row>
    <row r="55" spans="1:26" ht="15.75" hidden="1" customHeight="1" x14ac:dyDescent="0.15">
      <c r="A55" s="2"/>
      <c r="B55" s="2"/>
      <c r="C55" s="30"/>
      <c r="D55" s="30"/>
      <c r="E55" s="30"/>
      <c r="F55" s="30"/>
      <c r="G55" s="30"/>
      <c r="H55" s="30"/>
      <c r="I55" s="26"/>
      <c r="J55" s="36"/>
      <c r="K55" s="36"/>
      <c r="L55" s="36"/>
      <c r="M55" s="36"/>
      <c r="N55" s="36"/>
      <c r="O55" s="36"/>
      <c r="P55" s="36"/>
      <c r="Q55" s="36"/>
      <c r="R55" s="36"/>
      <c r="S55" s="36"/>
      <c r="T55" s="36"/>
      <c r="U55" s="36"/>
      <c r="V55" s="36"/>
      <c r="W55" s="36"/>
      <c r="X55" s="36"/>
      <c r="Y55" s="36"/>
      <c r="Z55" s="30"/>
    </row>
    <row r="56" spans="1:26" ht="15.75" hidden="1" customHeight="1" x14ac:dyDescent="0.15">
      <c r="A56" s="2"/>
      <c r="B56" s="2"/>
      <c r="C56" s="30"/>
      <c r="D56" s="30"/>
      <c r="E56" s="30"/>
      <c r="F56" s="30"/>
      <c r="G56" s="30"/>
      <c r="H56" s="30"/>
      <c r="I56" s="26"/>
      <c r="J56" s="36"/>
      <c r="K56" s="36"/>
      <c r="L56" s="36"/>
      <c r="M56" s="36"/>
      <c r="N56" s="36"/>
      <c r="O56" s="36"/>
      <c r="P56" s="36"/>
      <c r="Q56" s="36"/>
      <c r="R56" s="36"/>
      <c r="S56" s="36"/>
      <c r="T56" s="36"/>
      <c r="U56" s="36"/>
      <c r="V56" s="36"/>
      <c r="W56" s="36"/>
      <c r="X56" s="36"/>
      <c r="Y56" s="36"/>
      <c r="Z56" s="30"/>
    </row>
    <row r="57" spans="1:26" ht="15.75" hidden="1" customHeight="1" x14ac:dyDescent="0.15">
      <c r="A57" s="2"/>
      <c r="B57" s="2"/>
      <c r="C57" s="30"/>
      <c r="D57" s="30"/>
      <c r="E57" s="30"/>
      <c r="F57" s="30"/>
      <c r="G57" s="30"/>
      <c r="H57" s="30"/>
      <c r="I57" s="26"/>
      <c r="J57" s="36"/>
      <c r="K57" s="36"/>
      <c r="L57" s="36"/>
      <c r="M57" s="36"/>
      <c r="N57" s="36"/>
      <c r="O57" s="36"/>
      <c r="P57" s="36"/>
      <c r="Q57" s="36"/>
      <c r="R57" s="36"/>
      <c r="S57" s="36"/>
      <c r="T57" s="36"/>
      <c r="U57" s="36"/>
      <c r="V57" s="36"/>
      <c r="W57" s="36"/>
      <c r="X57" s="36"/>
      <c r="Y57" s="36"/>
      <c r="Z57" s="30"/>
    </row>
    <row r="58" spans="1:26" ht="14.45" hidden="1" customHeight="1" x14ac:dyDescent="0.15">
      <c r="A58" s="2"/>
      <c r="B58" s="2"/>
      <c r="C58" s="30"/>
      <c r="D58" s="30"/>
      <c r="E58" s="30"/>
      <c r="F58" s="30"/>
      <c r="G58" s="30"/>
      <c r="H58" s="30"/>
      <c r="I58" s="26"/>
      <c r="J58" s="36"/>
      <c r="K58" s="36"/>
      <c r="L58" s="36"/>
      <c r="M58" s="36"/>
      <c r="N58" s="36"/>
      <c r="O58" s="36"/>
      <c r="P58" s="36"/>
      <c r="Q58" s="36"/>
      <c r="R58" s="36"/>
      <c r="S58" s="36"/>
      <c r="T58" s="36"/>
      <c r="U58" s="36"/>
      <c r="V58" s="36"/>
      <c r="W58" s="36"/>
      <c r="X58" s="36"/>
      <c r="Y58" s="36"/>
      <c r="Z58" s="30"/>
    </row>
    <row r="59" spans="1:26" ht="20.100000000000001" customHeight="1" x14ac:dyDescent="0.15">
      <c r="A59" s="2"/>
      <c r="B59" s="2"/>
      <c r="C59" s="30"/>
      <c r="D59" s="30"/>
      <c r="E59" s="30"/>
      <c r="F59" s="30"/>
      <c r="G59" s="30"/>
      <c r="H59" s="30"/>
      <c r="I59" s="26"/>
      <c r="J59" s="36"/>
      <c r="K59" s="36"/>
      <c r="L59" s="36"/>
      <c r="M59" s="36"/>
      <c r="N59" s="36"/>
      <c r="O59" s="36"/>
      <c r="P59" s="36"/>
      <c r="Q59" s="36"/>
      <c r="R59" s="36"/>
      <c r="S59" s="36"/>
      <c r="T59" s="36"/>
      <c r="U59" s="36"/>
      <c r="V59" s="36"/>
      <c r="W59" s="36"/>
      <c r="X59" s="36"/>
      <c r="Y59" s="36"/>
      <c r="Z59" s="30"/>
    </row>
    <row r="60" spans="1:26" ht="20.100000000000001" customHeight="1" x14ac:dyDescent="0.15">
      <c r="A60" s="2"/>
      <c r="B60" s="2"/>
      <c r="C60" s="197" t="s">
        <v>34</v>
      </c>
      <c r="D60" s="198"/>
      <c r="E60" s="198"/>
      <c r="F60" s="198"/>
      <c r="G60" s="198"/>
      <c r="H60" s="199"/>
      <c r="I60" s="10"/>
    </row>
    <row r="61" spans="1:26" ht="7.5" customHeight="1" x14ac:dyDescent="0.15">
      <c r="A61" s="2"/>
      <c r="B61" s="2"/>
      <c r="C61" s="15"/>
      <c r="D61" s="46"/>
      <c r="E61" s="46"/>
      <c r="F61" s="46"/>
      <c r="G61" s="46"/>
      <c r="H61" s="46"/>
      <c r="I61" s="16"/>
      <c r="J61" s="16"/>
      <c r="K61" s="16"/>
      <c r="L61" s="16"/>
      <c r="M61" s="16"/>
      <c r="N61" s="16"/>
      <c r="O61" s="16"/>
      <c r="P61" s="16"/>
      <c r="Q61" s="16"/>
      <c r="R61" s="16"/>
      <c r="S61" s="16"/>
      <c r="T61" s="16"/>
      <c r="U61" s="16"/>
      <c r="V61" s="16"/>
      <c r="W61" s="16"/>
      <c r="X61" s="16"/>
      <c r="Y61" s="16"/>
      <c r="Z61" s="17"/>
    </row>
    <row r="62" spans="1:26" ht="20.100000000000001" customHeight="1" x14ac:dyDescent="0.15">
      <c r="A62" s="2"/>
      <c r="B62" s="2"/>
      <c r="C62" s="20"/>
      <c r="D62" s="78" t="s">
        <v>154</v>
      </c>
      <c r="E62" s="78"/>
      <c r="F62" s="78"/>
      <c r="G62" s="78"/>
      <c r="H62" s="78"/>
      <c r="I62" s="78"/>
      <c r="J62" s="78"/>
      <c r="K62" s="78"/>
      <c r="L62" s="78"/>
      <c r="M62" s="78"/>
      <c r="N62" s="78"/>
      <c r="O62" s="78"/>
      <c r="P62" s="78"/>
      <c r="Q62" s="78"/>
      <c r="R62" s="78"/>
      <c r="S62" s="78"/>
      <c r="T62" s="78"/>
      <c r="U62" s="78"/>
      <c r="V62" s="78"/>
      <c r="W62" s="78"/>
      <c r="X62" s="78"/>
      <c r="Y62" s="78"/>
      <c r="Z62" s="19"/>
    </row>
    <row r="63" spans="1:26" ht="20.100000000000001" customHeight="1" x14ac:dyDescent="0.15">
      <c r="A63" s="2">
        <f>IF(AND(I63&lt;&gt;"しない", I63&lt;&gt;"する"), 1001, 0)</f>
        <v>0</v>
      </c>
      <c r="B63" s="2"/>
      <c r="C63" s="20"/>
      <c r="D63" s="18">
        <v>1</v>
      </c>
      <c r="E63" s="30" t="s">
        <v>35</v>
      </c>
      <c r="F63" s="30"/>
      <c r="G63" s="30"/>
      <c r="H63" s="30"/>
      <c r="I63" s="257" t="s">
        <v>199</v>
      </c>
      <c r="J63" s="264"/>
      <c r="K63" s="264"/>
      <c r="L63" s="264"/>
      <c r="M63" s="264"/>
      <c r="N63" s="30"/>
      <c r="O63" s="30"/>
      <c r="P63" s="30"/>
      <c r="Q63" s="30"/>
      <c r="R63" s="30"/>
      <c r="S63" s="30"/>
      <c r="T63" s="30"/>
      <c r="U63" s="30"/>
      <c r="V63" s="30"/>
      <c r="W63" s="30"/>
      <c r="X63" s="30"/>
      <c r="Z63" s="7"/>
    </row>
    <row r="64" spans="1:26" ht="20.100000000000001" customHeight="1" x14ac:dyDescent="0.15">
      <c r="A64" s="2"/>
      <c r="B64" s="2"/>
      <c r="C64" s="20"/>
      <c r="D64" s="30"/>
      <c r="E64" s="30"/>
      <c r="F64" s="30"/>
      <c r="G64" s="30"/>
      <c r="H64" s="30"/>
      <c r="I64" s="45"/>
      <c r="J64" s="76" t="s">
        <v>155</v>
      </c>
      <c r="K64" s="76"/>
      <c r="L64" s="76"/>
      <c r="M64" s="76"/>
      <c r="N64" s="76"/>
      <c r="O64" s="76"/>
      <c r="P64" s="76"/>
      <c r="Q64" s="76"/>
      <c r="R64" s="76"/>
      <c r="S64" s="76"/>
      <c r="T64" s="76"/>
      <c r="U64" s="76"/>
      <c r="V64" s="76"/>
      <c r="W64" s="76"/>
      <c r="X64" s="76"/>
      <c r="Y64" s="76"/>
      <c r="Z64" s="7"/>
    </row>
    <row r="65" spans="1:26" ht="15.75" hidden="1" customHeight="1" x14ac:dyDescent="0.15">
      <c r="A65" s="2"/>
      <c r="B65" s="2"/>
      <c r="C65" s="20"/>
      <c r="D65" s="30"/>
      <c r="E65" s="30"/>
      <c r="F65" s="30"/>
      <c r="G65" s="30"/>
      <c r="H65" s="30"/>
      <c r="I65" s="45"/>
      <c r="J65" s="79"/>
      <c r="K65" s="79"/>
      <c r="L65" s="79"/>
      <c r="M65" s="79"/>
      <c r="N65" s="79"/>
      <c r="O65" s="79"/>
      <c r="P65" s="79"/>
      <c r="Q65" s="79"/>
      <c r="R65" s="79"/>
      <c r="S65" s="79"/>
      <c r="T65" s="79"/>
      <c r="U65" s="79"/>
      <c r="V65" s="79"/>
      <c r="W65" s="79"/>
      <c r="X65" s="79"/>
      <c r="Y65" s="79"/>
      <c r="Z65" s="7"/>
    </row>
    <row r="66" spans="1:26" ht="15.75" hidden="1" customHeight="1" x14ac:dyDescent="0.15">
      <c r="A66" s="2"/>
      <c r="B66" s="2"/>
      <c r="C66" s="20"/>
      <c r="D66" s="30"/>
      <c r="E66" s="30"/>
      <c r="F66" s="30"/>
      <c r="G66" s="30"/>
      <c r="H66" s="30"/>
      <c r="I66" s="45"/>
      <c r="J66" s="79"/>
      <c r="K66" s="79"/>
      <c r="L66" s="79"/>
      <c r="M66" s="79"/>
      <c r="N66" s="79"/>
      <c r="O66" s="79"/>
      <c r="P66" s="79"/>
      <c r="Q66" s="79"/>
      <c r="R66" s="79"/>
      <c r="S66" s="79"/>
      <c r="T66" s="79"/>
      <c r="U66" s="79"/>
      <c r="V66" s="79"/>
      <c r="W66" s="79"/>
      <c r="X66" s="79"/>
      <c r="Y66" s="79"/>
      <c r="Z66" s="7"/>
    </row>
    <row r="67" spans="1:26" ht="15.75" hidden="1" customHeight="1" x14ac:dyDescent="0.15">
      <c r="A67" s="2"/>
      <c r="B67" s="2"/>
      <c r="C67" s="20"/>
      <c r="D67" s="30"/>
      <c r="E67" s="30"/>
      <c r="F67" s="30"/>
      <c r="G67" s="30"/>
      <c r="H67" s="30"/>
      <c r="I67" s="45"/>
      <c r="J67" s="79"/>
      <c r="K67" s="79"/>
      <c r="L67" s="79"/>
      <c r="M67" s="79"/>
      <c r="N67" s="79"/>
      <c r="O67" s="79"/>
      <c r="P67" s="79"/>
      <c r="Q67" s="79"/>
      <c r="R67" s="79"/>
      <c r="S67" s="79"/>
      <c r="T67" s="79"/>
      <c r="U67" s="79"/>
      <c r="V67" s="79"/>
      <c r="W67" s="79"/>
      <c r="X67" s="79"/>
      <c r="Y67" s="79"/>
      <c r="Z67" s="7"/>
    </row>
    <row r="68" spans="1:26" ht="15.75" hidden="1" customHeight="1" x14ac:dyDescent="0.15">
      <c r="A68" s="2"/>
      <c r="B68" s="2"/>
      <c r="C68" s="20"/>
      <c r="D68" s="30"/>
      <c r="E68" s="30"/>
      <c r="F68" s="30"/>
      <c r="G68" s="30"/>
      <c r="H68" s="30"/>
      <c r="I68" s="45"/>
      <c r="J68" s="79"/>
      <c r="K68" s="79"/>
      <c r="L68" s="79"/>
      <c r="M68" s="79"/>
      <c r="N68" s="79"/>
      <c r="O68" s="79"/>
      <c r="P68" s="79"/>
      <c r="Q68" s="79"/>
      <c r="R68" s="79"/>
      <c r="S68" s="79"/>
      <c r="T68" s="79"/>
      <c r="U68" s="79"/>
      <c r="V68" s="79"/>
      <c r="W68" s="79"/>
      <c r="X68" s="79"/>
      <c r="Y68" s="79"/>
      <c r="Z68" s="7"/>
    </row>
    <row r="69" spans="1:26" ht="20.100000000000001" customHeight="1" x14ac:dyDescent="0.15">
      <c r="A69" s="2">
        <f>IF(OR(AND($I63="する",ISBLANK($I69)),AND($I63="しない",NOT(ISBLANK($I69)))), 1001, 0)</f>
        <v>0</v>
      </c>
      <c r="B69" s="2"/>
      <c r="C69" s="20"/>
      <c r="D69" s="18">
        <v>2</v>
      </c>
      <c r="E69" s="1" t="s">
        <v>0</v>
      </c>
      <c r="I69" s="259"/>
      <c r="J69" s="265"/>
      <c r="K69" s="265"/>
      <c r="L69" s="265"/>
      <c r="M69" s="265"/>
      <c r="N69" s="30"/>
      <c r="O69" s="30"/>
      <c r="P69" s="30"/>
      <c r="Q69" s="30"/>
      <c r="R69" s="30"/>
      <c r="S69" s="30"/>
      <c r="T69" s="30"/>
      <c r="U69" s="30"/>
      <c r="V69" s="30"/>
      <c r="W69" s="30"/>
      <c r="X69" s="30"/>
      <c r="Y69" s="30"/>
      <c r="Z69" s="19"/>
    </row>
    <row r="70" spans="1:26" ht="20.100000000000001" customHeight="1" x14ac:dyDescent="0.15">
      <c r="A70" s="2"/>
      <c r="B70" s="2"/>
      <c r="C70" s="20"/>
      <c r="D70" s="18"/>
      <c r="E70" s="30"/>
      <c r="F70" s="30"/>
      <c r="G70" s="30"/>
      <c r="H70" s="30"/>
      <c r="I70" s="14"/>
      <c r="J70" s="76" t="s">
        <v>214</v>
      </c>
      <c r="K70" s="76"/>
      <c r="L70" s="76"/>
      <c r="M70" s="76"/>
      <c r="N70" s="76"/>
      <c r="O70" s="76"/>
      <c r="P70" s="76"/>
      <c r="Q70" s="76"/>
      <c r="R70" s="76"/>
      <c r="S70" s="76"/>
      <c r="T70" s="76"/>
      <c r="U70" s="76"/>
      <c r="V70" s="76"/>
      <c r="W70" s="76"/>
      <c r="X70" s="76"/>
      <c r="Y70" s="76"/>
      <c r="Z70" s="19"/>
    </row>
    <row r="71" spans="1:26" ht="20.100000000000001" customHeight="1" x14ac:dyDescent="0.15">
      <c r="A71" s="2">
        <f>IF(OR(AND($I63="する",AND(I71&lt;&gt;"", OR(ISERROR(FIND("@"&amp;LEFT(I71,3)&amp;"@", 都道府県3))=FALSE, ISERROR(FIND("@"&amp;LEFT(I71,4)&amp;"@",都道府県4))=FALSE))=FALSE),AND($I63="しない",NOT(ISBLANK($I71)))), 1001, 0)</f>
        <v>0</v>
      </c>
      <c r="B71" s="2"/>
      <c r="C71" s="20"/>
      <c r="D71" s="18">
        <v>3</v>
      </c>
      <c r="E71" s="1" t="s">
        <v>1</v>
      </c>
      <c r="I71" s="260"/>
      <c r="J71" s="260"/>
      <c r="K71" s="260"/>
      <c r="L71" s="260"/>
      <c r="M71" s="260"/>
      <c r="N71" s="260"/>
      <c r="O71" s="260"/>
      <c r="P71" s="260"/>
      <c r="Q71" s="260"/>
      <c r="R71" s="260"/>
      <c r="S71" s="260"/>
      <c r="T71" s="260"/>
      <c r="U71" s="260"/>
      <c r="V71" s="260"/>
      <c r="W71" s="260"/>
      <c r="X71" s="260"/>
      <c r="Y71" s="260"/>
      <c r="Z71" s="19"/>
    </row>
    <row r="72" spans="1:26" ht="20.100000000000001" customHeight="1" x14ac:dyDescent="0.15">
      <c r="A72" s="2"/>
      <c r="B72" s="2"/>
      <c r="C72" s="20"/>
      <c r="D72" s="18"/>
      <c r="E72" s="30"/>
      <c r="F72" s="30"/>
      <c r="G72" s="30"/>
      <c r="H72" s="30"/>
      <c r="I72" s="14"/>
      <c r="J72" s="76" t="s">
        <v>23</v>
      </c>
      <c r="K72" s="76"/>
      <c r="L72" s="76"/>
      <c r="M72" s="76"/>
      <c r="N72" s="76"/>
      <c r="O72" s="76"/>
      <c r="P72" s="76"/>
      <c r="Q72" s="76"/>
      <c r="R72" s="76"/>
      <c r="S72" s="76"/>
      <c r="T72" s="76"/>
      <c r="U72" s="76"/>
      <c r="V72" s="76"/>
      <c r="W72" s="76"/>
      <c r="X72" s="76"/>
      <c r="Y72" s="76"/>
      <c r="Z72" s="19"/>
    </row>
    <row r="73" spans="1:26" ht="20.100000000000001" customHeight="1" x14ac:dyDescent="0.15">
      <c r="A73" s="2">
        <f>IF(OR(AND($I63="する",ISBLANK($I73)),AND($I63="しない",NOT(ISBLANK($I73)))), 1001, 0)</f>
        <v>0</v>
      </c>
      <c r="B73" s="2"/>
      <c r="C73" s="20"/>
      <c r="D73" s="18">
        <v>4</v>
      </c>
      <c r="E73" s="1" t="s">
        <v>2</v>
      </c>
      <c r="I73" s="257"/>
      <c r="J73" s="257"/>
      <c r="K73" s="257"/>
      <c r="L73" s="257"/>
      <c r="M73" s="257"/>
      <c r="N73" s="257"/>
      <c r="O73" s="257"/>
      <c r="P73" s="257"/>
      <c r="Q73" s="257"/>
      <c r="R73" s="257"/>
      <c r="S73" s="257"/>
      <c r="T73" s="257"/>
      <c r="U73" s="257"/>
      <c r="V73" s="257"/>
      <c r="W73" s="257"/>
      <c r="X73" s="257"/>
      <c r="Y73" s="257"/>
      <c r="Z73" s="19"/>
    </row>
    <row r="74" spans="1:26" ht="30" customHeight="1" x14ac:dyDescent="0.15">
      <c r="A74" s="2"/>
      <c r="B74" s="2"/>
      <c r="C74" s="21"/>
      <c r="D74" s="30"/>
      <c r="I74" s="27"/>
      <c r="J74" s="270" t="s">
        <v>198</v>
      </c>
      <c r="K74" s="270"/>
      <c r="L74" s="271"/>
      <c r="M74" s="271"/>
      <c r="N74" s="271"/>
      <c r="O74" s="271"/>
      <c r="P74" s="271"/>
      <c r="Q74" s="271"/>
      <c r="R74" s="271"/>
      <c r="S74" s="271"/>
      <c r="T74" s="271"/>
      <c r="U74" s="271"/>
      <c r="V74" s="271"/>
      <c r="W74" s="271"/>
      <c r="X74" s="271"/>
      <c r="Y74" s="271"/>
      <c r="Z74" s="19"/>
    </row>
    <row r="75" spans="1:26" ht="20.100000000000001" customHeight="1" x14ac:dyDescent="0.15">
      <c r="A75" s="2">
        <f>IF(OR(AND($I63="する",ISBLANK($I75)),AND($I63="しない",NOT(ISBLANK($I75)))), 1001, 0)</f>
        <v>0</v>
      </c>
      <c r="B75" s="2"/>
      <c r="C75" s="20"/>
      <c r="D75" s="18">
        <v>5</v>
      </c>
      <c r="E75" s="1" t="s">
        <v>3</v>
      </c>
      <c r="I75" s="257"/>
      <c r="J75" s="257"/>
      <c r="K75" s="257"/>
      <c r="L75" s="257"/>
      <c r="M75" s="257"/>
      <c r="N75" s="257"/>
      <c r="O75" s="257"/>
      <c r="P75" s="257"/>
      <c r="Q75" s="257"/>
      <c r="R75" s="257"/>
      <c r="S75" s="257"/>
      <c r="T75" s="257"/>
      <c r="U75" s="257"/>
      <c r="V75" s="257"/>
      <c r="W75" s="257"/>
      <c r="X75" s="257"/>
      <c r="Y75" s="257"/>
      <c r="Z75" s="19"/>
    </row>
    <row r="76" spans="1:26" ht="30" customHeight="1" x14ac:dyDescent="0.15">
      <c r="A76" s="2"/>
      <c r="B76" s="2"/>
      <c r="C76" s="21"/>
      <c r="D76" s="30"/>
      <c r="E76" s="30"/>
      <c r="F76" s="30"/>
      <c r="G76" s="30"/>
      <c r="H76" s="30"/>
      <c r="I76" s="27"/>
      <c r="J76" s="270" t="s">
        <v>207</v>
      </c>
      <c r="K76" s="270"/>
      <c r="L76" s="270"/>
      <c r="M76" s="270"/>
      <c r="N76" s="270"/>
      <c r="O76" s="270"/>
      <c r="P76" s="270"/>
      <c r="Q76" s="270"/>
      <c r="R76" s="270"/>
      <c r="S76" s="270"/>
      <c r="T76" s="270"/>
      <c r="U76" s="270"/>
      <c r="V76" s="270"/>
      <c r="W76" s="270"/>
      <c r="X76" s="270"/>
      <c r="Y76" s="270"/>
      <c r="Z76" s="19"/>
    </row>
    <row r="77" spans="1:26" ht="20.100000000000001" customHeight="1" x14ac:dyDescent="0.15">
      <c r="A77" s="2">
        <f>IF(OR(AND($I63="する",ISBLANK($I77)),AND($I63="しない",NOT(ISBLANK($I77)))), 1001, 0)</f>
        <v>0</v>
      </c>
      <c r="B77" s="2"/>
      <c r="C77" s="20"/>
      <c r="D77" s="18">
        <v>6</v>
      </c>
      <c r="E77" s="1" t="s">
        <v>24</v>
      </c>
      <c r="I77" s="257"/>
      <c r="J77" s="257"/>
      <c r="K77" s="257"/>
      <c r="L77" s="257"/>
      <c r="M77" s="257"/>
      <c r="N77" s="257"/>
      <c r="O77" s="257"/>
      <c r="P77" s="257"/>
      <c r="Q77" s="257"/>
      <c r="R77" s="257"/>
      <c r="S77" s="257"/>
      <c r="T77" s="257"/>
      <c r="U77" s="257"/>
      <c r="V77" s="257"/>
      <c r="W77" s="257"/>
      <c r="X77" s="257"/>
      <c r="Y77" s="257"/>
      <c r="Z77" s="19"/>
    </row>
    <row r="78" spans="1:26" ht="20.100000000000001" customHeight="1" x14ac:dyDescent="0.15">
      <c r="A78" s="2"/>
      <c r="B78" s="2"/>
      <c r="C78" s="21"/>
      <c r="D78" s="30"/>
      <c r="E78" s="30"/>
      <c r="F78" s="30"/>
      <c r="G78" s="30"/>
      <c r="H78" s="30"/>
      <c r="I78" s="45"/>
      <c r="J78" s="77" t="s">
        <v>205</v>
      </c>
      <c r="K78" s="76"/>
      <c r="L78" s="76"/>
      <c r="M78" s="76"/>
      <c r="N78" s="76"/>
      <c r="O78" s="76"/>
      <c r="P78" s="76"/>
      <c r="Q78" s="76"/>
      <c r="R78" s="76"/>
      <c r="S78" s="76"/>
      <c r="T78" s="76"/>
      <c r="U78" s="76"/>
      <c r="V78" s="76"/>
      <c r="W78" s="76"/>
      <c r="X78" s="76"/>
      <c r="Y78" s="76"/>
      <c r="Z78" s="19"/>
    </row>
    <row r="79" spans="1:26" ht="20.100000000000001" customHeight="1" x14ac:dyDescent="0.15">
      <c r="A79" s="2">
        <f>IF(OR(AND($I63="する",ISBLANK($I79)),AND($I63="しない",NOT(ISBLANK($I79)))), 1001, 0)</f>
        <v>0</v>
      </c>
      <c r="B79" s="2"/>
      <c r="C79" s="20"/>
      <c r="D79" s="18">
        <v>7</v>
      </c>
      <c r="E79" s="1" t="s">
        <v>25</v>
      </c>
      <c r="I79" s="257"/>
      <c r="J79" s="257"/>
      <c r="K79" s="257"/>
      <c r="L79" s="257"/>
      <c r="M79" s="257"/>
      <c r="N79" s="257"/>
      <c r="O79" s="257"/>
      <c r="P79" s="257"/>
      <c r="Q79" s="257"/>
      <c r="R79" s="257"/>
      <c r="S79" s="257"/>
      <c r="T79" s="257"/>
      <c r="U79" s="257"/>
      <c r="V79" s="257"/>
      <c r="W79" s="257"/>
      <c r="X79" s="257"/>
      <c r="Y79" s="257"/>
      <c r="Z79" s="19"/>
    </row>
    <row r="80" spans="1:26" ht="20.100000000000001" customHeight="1" x14ac:dyDescent="0.15">
      <c r="A80" s="2"/>
      <c r="B80" s="2"/>
      <c r="C80" s="21"/>
      <c r="D80" s="30"/>
      <c r="E80" s="30"/>
      <c r="F80" s="30"/>
      <c r="G80" s="30"/>
      <c r="H80" s="30"/>
      <c r="I80" s="45"/>
      <c r="J80" s="76" t="s">
        <v>10</v>
      </c>
      <c r="K80" s="76"/>
      <c r="L80" s="76"/>
      <c r="M80" s="76"/>
      <c r="N80" s="76"/>
      <c r="O80" s="76"/>
      <c r="P80" s="76"/>
      <c r="Q80" s="76"/>
      <c r="R80" s="76"/>
      <c r="S80" s="76"/>
      <c r="T80" s="76"/>
      <c r="U80" s="76"/>
      <c r="V80" s="76"/>
      <c r="W80" s="76"/>
      <c r="X80" s="76"/>
      <c r="Y80" s="76"/>
      <c r="Z80" s="19"/>
    </row>
    <row r="81" spans="1:27" ht="20.100000000000001" customHeight="1" x14ac:dyDescent="0.15">
      <c r="A81" s="2">
        <f>IF(OR(AND($I63="する",ISBLANK($I81)),AND($I63="しない",NOT(ISBLANK($I81)))), 1001, 0)</f>
        <v>0</v>
      </c>
      <c r="B81" s="2"/>
      <c r="C81" s="20"/>
      <c r="D81" s="18">
        <v>8</v>
      </c>
      <c r="E81" s="1" t="s">
        <v>26</v>
      </c>
      <c r="I81" s="257"/>
      <c r="J81" s="257"/>
      <c r="K81" s="257"/>
      <c r="L81" s="257"/>
      <c r="M81" s="257"/>
      <c r="N81" s="257"/>
      <c r="O81" s="257"/>
      <c r="P81" s="257"/>
      <c r="Q81" s="257"/>
      <c r="R81" s="257"/>
      <c r="S81" s="257"/>
      <c r="T81" s="257"/>
      <c r="U81" s="257"/>
      <c r="V81" s="257"/>
      <c r="W81" s="257"/>
      <c r="X81" s="257"/>
      <c r="Y81" s="257"/>
      <c r="Z81" s="19"/>
    </row>
    <row r="82" spans="1:27" ht="20.100000000000001" customHeight="1" x14ac:dyDescent="0.15">
      <c r="A82" s="2"/>
      <c r="B82" s="2"/>
      <c r="C82" s="21"/>
      <c r="D82" s="30"/>
      <c r="E82" s="30"/>
      <c r="F82" s="30"/>
      <c r="G82" s="30"/>
      <c r="H82" s="30"/>
      <c r="I82" s="45"/>
      <c r="J82" s="76" t="s">
        <v>11</v>
      </c>
      <c r="K82" s="76"/>
      <c r="L82" s="76"/>
      <c r="M82" s="76"/>
      <c r="N82" s="76"/>
      <c r="O82" s="76"/>
      <c r="P82" s="76"/>
      <c r="Q82" s="76"/>
      <c r="R82" s="76"/>
      <c r="S82" s="76"/>
      <c r="T82" s="76"/>
      <c r="U82" s="76"/>
      <c r="V82" s="76"/>
      <c r="W82" s="76"/>
      <c r="X82" s="76"/>
      <c r="Y82" s="76"/>
      <c r="Z82" s="19"/>
    </row>
    <row r="83" spans="1:27" ht="20.100000000000001" customHeight="1" x14ac:dyDescent="0.15">
      <c r="A83" s="2">
        <f>IF(OR(AND($I63="する",NOT(AND(I83&lt;&gt;"",ISNUMBER(VALUE(SUBSTITUTE(I83,"-","")))))), AND($I63="しない",NOT(ISBLANK($I83)))), 1001, 0)</f>
        <v>0</v>
      </c>
      <c r="B83" s="2"/>
      <c r="C83" s="20"/>
      <c r="D83" s="18">
        <v>9</v>
      </c>
      <c r="E83" s="1" t="s">
        <v>6</v>
      </c>
      <c r="I83" s="257"/>
      <c r="J83" s="257"/>
      <c r="K83" s="257"/>
      <c r="L83" s="257"/>
      <c r="M83" s="257"/>
      <c r="N83" s="30"/>
      <c r="O83" s="30"/>
      <c r="P83" s="30"/>
      <c r="Q83" s="30"/>
      <c r="R83" s="30"/>
      <c r="S83" s="30"/>
      <c r="T83" s="30"/>
      <c r="U83" s="30"/>
      <c r="V83" s="30"/>
      <c r="W83" s="30"/>
      <c r="X83" s="30"/>
      <c r="Y83" s="30"/>
      <c r="Z83" s="19"/>
    </row>
    <row r="84" spans="1:27" ht="20.100000000000001" customHeight="1" x14ac:dyDescent="0.15">
      <c r="A84" s="2"/>
      <c r="B84" s="2"/>
      <c r="C84" s="21"/>
      <c r="D84" s="30"/>
      <c r="E84" s="30"/>
      <c r="F84" s="30"/>
      <c r="G84" s="30"/>
      <c r="H84" s="30"/>
      <c r="I84" s="45"/>
      <c r="J84" s="76" t="s">
        <v>190</v>
      </c>
      <c r="K84" s="76"/>
      <c r="L84" s="76"/>
      <c r="M84" s="76"/>
      <c r="N84" s="76"/>
      <c r="O84" s="76"/>
      <c r="P84" s="76"/>
      <c r="Q84" s="76"/>
      <c r="R84" s="76"/>
      <c r="S84" s="76"/>
      <c r="T84" s="76"/>
      <c r="U84" s="76"/>
      <c r="V84" s="76"/>
      <c r="W84" s="76"/>
      <c r="X84" s="76"/>
      <c r="Y84" s="76"/>
      <c r="Z84" s="19"/>
    </row>
    <row r="85" spans="1:27" ht="20.100000000000001" customHeight="1" x14ac:dyDescent="0.15">
      <c r="A85" s="2">
        <f>IF(OR(AND($I63="する",NOT(AND(I85&lt;&gt;"",ISNUMBER(VALUE(SUBSTITUTE(I85,"-","")))))), AND($I63="しない",NOT(ISBLANK($I85)))), 1001, 0)</f>
        <v>0</v>
      </c>
      <c r="B85" s="2"/>
      <c r="C85" s="20"/>
      <c r="D85" s="18">
        <v>10</v>
      </c>
      <c r="E85" s="1" t="s">
        <v>7</v>
      </c>
      <c r="I85" s="257"/>
      <c r="J85" s="257"/>
      <c r="K85" s="257"/>
      <c r="L85" s="257"/>
      <c r="M85" s="257"/>
      <c r="N85" s="30"/>
      <c r="O85" s="30"/>
      <c r="P85" s="30"/>
      <c r="Q85" s="30"/>
      <c r="R85" s="30"/>
      <c r="S85" s="30"/>
      <c r="T85" s="30"/>
      <c r="U85" s="30"/>
      <c r="V85" s="30"/>
      <c r="W85" s="30"/>
      <c r="X85" s="30"/>
      <c r="Y85" s="30"/>
      <c r="Z85" s="19"/>
    </row>
    <row r="86" spans="1:27" ht="20.100000000000001" customHeight="1" x14ac:dyDescent="0.15">
      <c r="A86" s="2"/>
      <c r="B86" s="2"/>
      <c r="C86" s="21"/>
      <c r="D86" s="30"/>
      <c r="E86" s="30"/>
      <c r="F86" s="30"/>
      <c r="G86" s="30"/>
      <c r="H86" s="30"/>
      <c r="I86" s="45"/>
      <c r="J86" s="76" t="s">
        <v>192</v>
      </c>
      <c r="K86" s="76"/>
      <c r="L86" s="76"/>
      <c r="M86" s="76"/>
      <c r="N86" s="76"/>
      <c r="O86" s="76"/>
      <c r="P86" s="76"/>
      <c r="Q86" s="76"/>
      <c r="R86" s="76"/>
      <c r="S86" s="76"/>
      <c r="T86" s="76"/>
      <c r="U86" s="76"/>
      <c r="V86" s="76"/>
      <c r="W86" s="76"/>
      <c r="X86" s="76"/>
      <c r="Y86" s="76"/>
      <c r="Z86" s="19"/>
    </row>
    <row r="87" spans="1:27" ht="20.100000000000001" customHeight="1" x14ac:dyDescent="0.15">
      <c r="A87" s="2">
        <f>IF(AND(I63="しない",NOT(ISBLANK($I87))), 1001, 0)</f>
        <v>0</v>
      </c>
      <c r="B87" s="2"/>
      <c r="C87" s="21"/>
      <c r="D87" s="18">
        <v>11</v>
      </c>
      <c r="E87" s="1" t="s">
        <v>9</v>
      </c>
      <c r="I87" s="257"/>
      <c r="J87" s="257"/>
      <c r="K87" s="257"/>
      <c r="L87" s="257"/>
      <c r="M87" s="257"/>
      <c r="N87" s="257"/>
      <c r="O87" s="257"/>
      <c r="P87" s="257"/>
      <c r="Q87" s="257"/>
      <c r="R87" s="257"/>
      <c r="S87" s="257"/>
      <c r="T87" s="257"/>
      <c r="U87" s="257"/>
      <c r="V87" s="257"/>
      <c r="W87" s="257"/>
      <c r="X87" s="257"/>
      <c r="Y87" s="257"/>
      <c r="Z87" s="19"/>
    </row>
    <row r="88" spans="1:27" ht="20.100000000000001" customHeight="1" x14ac:dyDescent="0.15">
      <c r="A88" s="2"/>
      <c r="B88" s="2"/>
      <c r="C88" s="21"/>
      <c r="D88" s="30"/>
      <c r="E88" s="30"/>
      <c r="F88" s="30"/>
      <c r="G88" s="30"/>
      <c r="H88" s="30"/>
      <c r="I88" s="45"/>
      <c r="J88" s="76" t="s">
        <v>41</v>
      </c>
      <c r="K88" s="76"/>
      <c r="L88" s="76"/>
      <c r="M88" s="76"/>
      <c r="N88" s="76"/>
      <c r="O88" s="76"/>
      <c r="P88" s="76"/>
      <c r="Q88" s="76"/>
      <c r="R88" s="76"/>
      <c r="S88" s="76"/>
      <c r="T88" s="76"/>
      <c r="U88" s="76"/>
      <c r="V88" s="76"/>
      <c r="W88" s="76"/>
      <c r="X88" s="76"/>
      <c r="Y88" s="76"/>
      <c r="Z88" s="30"/>
      <c r="AA88" s="43"/>
    </row>
    <row r="89" spans="1:27" ht="20.100000000000001" customHeight="1" x14ac:dyDescent="0.15">
      <c r="A89" s="2"/>
      <c r="B89" s="2"/>
      <c r="C89" s="23"/>
      <c r="D89" s="57"/>
      <c r="E89" s="57"/>
      <c r="F89" s="57"/>
      <c r="G89" s="57"/>
      <c r="H89" s="57"/>
      <c r="I89" s="44"/>
      <c r="J89" s="63"/>
      <c r="K89" s="63"/>
      <c r="L89" s="63"/>
      <c r="M89" s="63"/>
      <c r="N89" s="63"/>
      <c r="O89" s="63"/>
      <c r="P89" s="63"/>
      <c r="Q89" s="63"/>
      <c r="R89" s="63"/>
      <c r="S89" s="63"/>
      <c r="T89" s="63"/>
      <c r="U89" s="63"/>
      <c r="V89" s="63"/>
      <c r="W89" s="63"/>
      <c r="X89" s="63"/>
      <c r="Y89" s="63"/>
      <c r="Z89" s="25"/>
    </row>
    <row r="90" spans="1:27" ht="20.100000000000001" customHeight="1" x14ac:dyDescent="0.15">
      <c r="A90" s="2"/>
      <c r="B90" s="2"/>
      <c r="C90" s="30"/>
      <c r="D90" s="30"/>
      <c r="E90" s="30"/>
      <c r="F90" s="30"/>
      <c r="G90" s="30"/>
      <c r="H90" s="30"/>
      <c r="I90" s="45"/>
      <c r="J90" s="85"/>
      <c r="K90" s="85"/>
      <c r="L90" s="85"/>
      <c r="M90" s="85"/>
      <c r="N90" s="85"/>
      <c r="O90" s="85"/>
      <c r="P90" s="85"/>
      <c r="Q90" s="85"/>
      <c r="R90" s="85"/>
      <c r="S90" s="85"/>
      <c r="T90" s="85"/>
      <c r="U90" s="85"/>
      <c r="V90" s="85"/>
      <c r="W90" s="85"/>
      <c r="X90" s="85"/>
      <c r="Y90" s="85"/>
      <c r="Z90" s="30"/>
    </row>
    <row r="91" spans="1:27" ht="15.75" hidden="1" customHeight="1" x14ac:dyDescent="0.15">
      <c r="A91" s="2"/>
      <c r="B91" s="2"/>
      <c r="C91" s="30"/>
      <c r="D91" s="30"/>
      <c r="E91" s="30"/>
      <c r="F91" s="30"/>
      <c r="G91" s="30"/>
      <c r="H91" s="30"/>
      <c r="I91" s="36"/>
      <c r="J91" s="30"/>
      <c r="K91" s="30"/>
      <c r="L91" s="30"/>
      <c r="M91" s="30"/>
      <c r="N91" s="30"/>
      <c r="O91" s="30"/>
      <c r="P91" s="30"/>
      <c r="Q91" s="30"/>
      <c r="R91" s="30"/>
      <c r="S91" s="30"/>
      <c r="T91" s="30"/>
      <c r="U91" s="30"/>
      <c r="V91" s="30"/>
      <c r="W91" s="30"/>
      <c r="X91" s="30"/>
      <c r="Y91" s="30"/>
      <c r="Z91" s="30"/>
    </row>
    <row r="92" spans="1:27" ht="15.75" hidden="1" customHeight="1" x14ac:dyDescent="0.15">
      <c r="A92" s="2"/>
      <c r="B92" s="2"/>
      <c r="C92" s="30"/>
      <c r="D92" s="30"/>
      <c r="E92" s="30"/>
      <c r="F92" s="30"/>
      <c r="G92" s="30"/>
      <c r="H92" s="30"/>
      <c r="I92" s="26"/>
      <c r="J92" s="36"/>
      <c r="K92" s="36"/>
      <c r="L92" s="36"/>
      <c r="M92" s="36"/>
      <c r="N92" s="36"/>
      <c r="O92" s="36"/>
      <c r="P92" s="36"/>
      <c r="Q92" s="36"/>
      <c r="R92" s="36"/>
      <c r="S92" s="36"/>
      <c r="T92" s="36"/>
      <c r="U92" s="36"/>
      <c r="V92" s="36"/>
      <c r="W92" s="36"/>
      <c r="X92" s="36"/>
      <c r="Y92" s="36"/>
      <c r="Z92" s="30"/>
    </row>
    <row r="93" spans="1:27" ht="15.75" hidden="1" customHeight="1" x14ac:dyDescent="0.15">
      <c r="A93" s="2"/>
      <c r="B93" s="2"/>
      <c r="C93" s="30"/>
      <c r="D93" s="30"/>
      <c r="E93" s="30"/>
      <c r="F93" s="30"/>
      <c r="G93" s="30"/>
      <c r="H93" s="30"/>
      <c r="I93" s="26"/>
      <c r="J93" s="36"/>
      <c r="K93" s="36"/>
      <c r="L93" s="36"/>
      <c r="M93" s="36"/>
      <c r="N93" s="36"/>
      <c r="O93" s="36"/>
      <c r="P93" s="36"/>
      <c r="Q93" s="36"/>
      <c r="R93" s="36"/>
      <c r="S93" s="36"/>
      <c r="T93" s="36"/>
      <c r="U93" s="36"/>
      <c r="V93" s="36"/>
      <c r="W93" s="36"/>
      <c r="X93" s="36"/>
      <c r="Y93" s="36"/>
      <c r="Z93" s="30"/>
    </row>
    <row r="94" spans="1:27" ht="15.75" hidden="1" customHeight="1" x14ac:dyDescent="0.15">
      <c r="A94" s="2"/>
      <c r="B94" s="2"/>
      <c r="C94" s="30"/>
      <c r="D94" s="30"/>
      <c r="E94" s="30"/>
      <c r="F94" s="30"/>
      <c r="G94" s="30"/>
      <c r="H94" s="30"/>
      <c r="I94" s="26"/>
      <c r="J94" s="36"/>
      <c r="K94" s="36"/>
      <c r="L94" s="36"/>
      <c r="M94" s="36"/>
      <c r="N94" s="36"/>
      <c r="O94" s="36"/>
      <c r="P94" s="36"/>
      <c r="Q94" s="36"/>
      <c r="R94" s="36"/>
      <c r="S94" s="36"/>
      <c r="T94" s="36"/>
      <c r="U94" s="36"/>
      <c r="V94" s="36"/>
      <c r="W94" s="36"/>
      <c r="X94" s="36"/>
      <c r="Y94" s="36"/>
      <c r="Z94" s="30"/>
    </row>
    <row r="95" spans="1:27" ht="15.75" hidden="1" customHeight="1" x14ac:dyDescent="0.15">
      <c r="A95" s="2"/>
      <c r="B95" s="2"/>
      <c r="C95" s="30"/>
      <c r="D95" s="30"/>
      <c r="E95" s="30"/>
      <c r="F95" s="30"/>
      <c r="G95" s="30"/>
      <c r="H95" s="30"/>
      <c r="I95" s="26"/>
      <c r="J95" s="36"/>
      <c r="K95" s="36"/>
      <c r="L95" s="36"/>
      <c r="M95" s="36"/>
      <c r="N95" s="36"/>
      <c r="O95" s="36"/>
      <c r="P95" s="36"/>
      <c r="Q95" s="36"/>
      <c r="R95" s="36"/>
      <c r="S95" s="36"/>
      <c r="T95" s="36"/>
      <c r="U95" s="36"/>
      <c r="V95" s="36"/>
      <c r="W95" s="36"/>
      <c r="X95" s="36"/>
      <c r="Y95" s="36"/>
      <c r="Z95" s="30"/>
    </row>
    <row r="96" spans="1:27" ht="15.75" hidden="1" customHeight="1" x14ac:dyDescent="0.15">
      <c r="A96" s="2"/>
      <c r="B96" s="2"/>
      <c r="C96" s="30"/>
      <c r="D96" s="30"/>
      <c r="E96" s="30"/>
      <c r="F96" s="30"/>
      <c r="G96" s="30"/>
      <c r="H96" s="30"/>
      <c r="I96" s="26"/>
      <c r="J96" s="36"/>
      <c r="K96" s="36"/>
      <c r="L96" s="36"/>
      <c r="M96" s="36"/>
      <c r="N96" s="36"/>
      <c r="O96" s="36"/>
      <c r="P96" s="36"/>
      <c r="Q96" s="36"/>
      <c r="R96" s="36"/>
      <c r="S96" s="36"/>
      <c r="T96" s="36"/>
      <c r="U96" s="36"/>
      <c r="V96" s="36"/>
      <c r="W96" s="36"/>
      <c r="X96" s="36"/>
      <c r="Y96" s="36"/>
      <c r="Z96" s="30"/>
    </row>
    <row r="97" spans="1:26" ht="14.45" hidden="1" customHeight="1" x14ac:dyDescent="0.15">
      <c r="A97" s="2"/>
      <c r="B97" s="2"/>
      <c r="C97" s="30"/>
      <c r="D97" s="30"/>
      <c r="E97" s="30"/>
      <c r="F97" s="30"/>
      <c r="G97" s="30"/>
      <c r="H97" s="30"/>
      <c r="I97" s="26"/>
      <c r="J97" s="36"/>
      <c r="K97" s="36"/>
      <c r="L97" s="36"/>
      <c r="M97" s="36"/>
      <c r="N97" s="36"/>
      <c r="O97" s="36"/>
      <c r="P97" s="36"/>
      <c r="Q97" s="36"/>
      <c r="R97" s="36"/>
      <c r="S97" s="36"/>
      <c r="T97" s="36"/>
      <c r="U97" s="36"/>
      <c r="V97" s="36"/>
      <c r="W97" s="36"/>
      <c r="X97" s="36"/>
      <c r="Y97" s="36"/>
      <c r="Z97" s="30"/>
    </row>
    <row r="98" spans="1:26" ht="15.75" hidden="1" customHeight="1" x14ac:dyDescent="0.15">
      <c r="A98" s="2"/>
      <c r="B98" s="2"/>
      <c r="C98" s="30"/>
      <c r="D98" s="30"/>
      <c r="E98" s="30"/>
      <c r="F98" s="30"/>
      <c r="G98" s="30"/>
      <c r="H98" s="30"/>
      <c r="I98" s="26"/>
      <c r="J98" s="36"/>
      <c r="K98" s="36"/>
      <c r="L98" s="36"/>
      <c r="M98" s="36"/>
      <c r="N98" s="36"/>
      <c r="O98" s="36"/>
      <c r="P98" s="36"/>
      <c r="Q98" s="36"/>
      <c r="R98" s="36"/>
      <c r="S98" s="36"/>
      <c r="T98" s="36"/>
      <c r="U98" s="36"/>
      <c r="V98" s="36"/>
      <c r="W98" s="36"/>
      <c r="X98" s="36"/>
      <c r="Y98" s="36"/>
      <c r="Z98" s="30"/>
    </row>
    <row r="99" spans="1:26" ht="15.75" hidden="1" customHeight="1" x14ac:dyDescent="0.15">
      <c r="A99" s="2"/>
      <c r="B99" s="2"/>
      <c r="C99" s="30"/>
      <c r="D99" s="30"/>
      <c r="E99" s="30"/>
      <c r="F99" s="30"/>
      <c r="G99" s="30"/>
      <c r="H99" s="30"/>
      <c r="I99" s="26"/>
      <c r="J99" s="36"/>
      <c r="K99" s="36"/>
      <c r="L99" s="36"/>
      <c r="M99" s="36"/>
      <c r="N99" s="36"/>
      <c r="O99" s="36"/>
      <c r="P99" s="36"/>
      <c r="Q99" s="36"/>
      <c r="R99" s="36"/>
      <c r="S99" s="36"/>
      <c r="T99" s="36"/>
      <c r="U99" s="36"/>
      <c r="V99" s="36"/>
      <c r="W99" s="36"/>
      <c r="X99" s="36"/>
      <c r="Y99" s="36"/>
      <c r="Z99" s="30"/>
    </row>
    <row r="100" spans="1:26" ht="15.75" hidden="1" customHeight="1" x14ac:dyDescent="0.15">
      <c r="A100" s="2"/>
      <c r="B100" s="2"/>
      <c r="C100" s="30"/>
      <c r="D100" s="30"/>
      <c r="E100" s="30"/>
      <c r="F100" s="30"/>
      <c r="G100" s="30"/>
      <c r="H100" s="30"/>
      <c r="I100" s="26"/>
      <c r="J100" s="36"/>
      <c r="K100" s="36"/>
      <c r="L100" s="36"/>
      <c r="M100" s="36"/>
      <c r="N100" s="36"/>
      <c r="O100" s="36"/>
      <c r="P100" s="36"/>
      <c r="Q100" s="36"/>
      <c r="R100" s="36"/>
      <c r="S100" s="36"/>
      <c r="T100" s="36"/>
      <c r="U100" s="36"/>
      <c r="V100" s="36"/>
      <c r="W100" s="36"/>
      <c r="X100" s="36"/>
      <c r="Y100" s="36"/>
      <c r="Z100" s="30"/>
    </row>
    <row r="101" spans="1:26" ht="15.75" hidden="1" customHeight="1" x14ac:dyDescent="0.15">
      <c r="A101" s="2"/>
      <c r="B101" s="2"/>
      <c r="C101" s="30"/>
      <c r="D101" s="30"/>
      <c r="E101" s="30"/>
      <c r="F101" s="30"/>
      <c r="G101" s="30"/>
      <c r="H101" s="30"/>
      <c r="I101" s="26"/>
      <c r="J101" s="36"/>
      <c r="K101" s="36"/>
      <c r="L101" s="36"/>
      <c r="M101" s="36"/>
      <c r="N101" s="36"/>
      <c r="O101" s="36"/>
      <c r="P101" s="36"/>
      <c r="Q101" s="36"/>
      <c r="R101" s="36"/>
      <c r="S101" s="36"/>
      <c r="T101" s="36"/>
      <c r="U101" s="36"/>
      <c r="V101" s="36"/>
      <c r="W101" s="36"/>
      <c r="X101" s="36"/>
      <c r="Y101" s="36"/>
      <c r="Z101" s="30"/>
    </row>
    <row r="102" spans="1:26" ht="15.75" hidden="1" customHeight="1" x14ac:dyDescent="0.15">
      <c r="A102" s="2"/>
      <c r="B102" s="2"/>
      <c r="C102" s="30"/>
      <c r="D102" s="30"/>
      <c r="E102" s="30"/>
      <c r="F102" s="30"/>
      <c r="G102" s="30"/>
      <c r="H102" s="30"/>
      <c r="I102" s="26"/>
      <c r="J102" s="36"/>
      <c r="K102" s="36"/>
      <c r="L102" s="36"/>
      <c r="M102" s="36"/>
      <c r="N102" s="36"/>
      <c r="O102" s="36"/>
      <c r="P102" s="36"/>
      <c r="Q102" s="36"/>
      <c r="R102" s="36"/>
      <c r="S102" s="36"/>
      <c r="T102" s="36"/>
      <c r="U102" s="36"/>
      <c r="V102" s="36"/>
      <c r="W102" s="36"/>
      <c r="X102" s="36"/>
      <c r="Y102" s="36"/>
      <c r="Z102" s="30"/>
    </row>
    <row r="103" spans="1:26" ht="15.75" hidden="1" customHeight="1" x14ac:dyDescent="0.15">
      <c r="A103" s="2"/>
      <c r="B103" s="2"/>
      <c r="C103" s="30"/>
      <c r="D103" s="30"/>
      <c r="E103" s="30"/>
      <c r="F103" s="30"/>
      <c r="G103" s="30"/>
      <c r="H103" s="30"/>
      <c r="I103" s="26"/>
      <c r="J103" s="36"/>
      <c r="K103" s="36"/>
      <c r="L103" s="36"/>
      <c r="M103" s="36"/>
      <c r="N103" s="36"/>
      <c r="O103" s="36"/>
      <c r="P103" s="36"/>
      <c r="Q103" s="36"/>
      <c r="R103" s="36"/>
      <c r="S103" s="36"/>
      <c r="T103" s="36"/>
      <c r="U103" s="36"/>
      <c r="V103" s="36"/>
      <c r="W103" s="36"/>
      <c r="X103" s="36"/>
      <c r="Y103" s="36"/>
      <c r="Z103" s="30"/>
    </row>
    <row r="104" spans="1:26" ht="15.75" hidden="1" customHeight="1" x14ac:dyDescent="0.15">
      <c r="A104" s="2"/>
      <c r="B104" s="2"/>
      <c r="C104" s="30"/>
      <c r="D104" s="30"/>
      <c r="E104" s="30"/>
      <c r="F104" s="30"/>
      <c r="G104" s="30"/>
      <c r="H104" s="30"/>
      <c r="I104" s="26"/>
      <c r="J104" s="36"/>
      <c r="K104" s="36"/>
      <c r="L104" s="36"/>
      <c r="M104" s="36"/>
      <c r="N104" s="36"/>
      <c r="O104" s="36"/>
      <c r="P104" s="36"/>
      <c r="Q104" s="36"/>
      <c r="R104" s="36"/>
      <c r="S104" s="36"/>
      <c r="T104" s="36"/>
      <c r="U104" s="36"/>
      <c r="V104" s="36"/>
      <c r="W104" s="36"/>
      <c r="X104" s="36"/>
      <c r="Y104" s="36"/>
      <c r="Z104" s="30"/>
    </row>
    <row r="105" spans="1:26" ht="15.75" hidden="1" customHeight="1" x14ac:dyDescent="0.15">
      <c r="A105" s="2"/>
      <c r="B105" s="2"/>
      <c r="C105" s="30"/>
      <c r="D105" s="30"/>
      <c r="E105" s="30"/>
      <c r="F105" s="30"/>
      <c r="G105" s="30"/>
      <c r="H105" s="30"/>
      <c r="I105" s="26"/>
      <c r="J105" s="36"/>
      <c r="K105" s="36"/>
      <c r="L105" s="36"/>
      <c r="M105" s="36"/>
      <c r="N105" s="36"/>
      <c r="O105" s="36"/>
      <c r="P105" s="36"/>
      <c r="Q105" s="36"/>
      <c r="R105" s="36"/>
      <c r="S105" s="36"/>
      <c r="T105" s="36"/>
      <c r="U105" s="36"/>
      <c r="V105" s="36"/>
      <c r="W105" s="36"/>
      <c r="X105" s="36"/>
      <c r="Y105" s="36"/>
      <c r="Z105" s="30"/>
    </row>
    <row r="106" spans="1:26" ht="15.75" hidden="1" customHeight="1" x14ac:dyDescent="0.15">
      <c r="A106" s="2"/>
      <c r="B106" s="2"/>
      <c r="C106" s="30"/>
      <c r="D106" s="30"/>
      <c r="E106" s="30"/>
      <c r="F106" s="30"/>
      <c r="G106" s="30"/>
      <c r="H106" s="30"/>
      <c r="I106" s="26"/>
      <c r="J106" s="36"/>
      <c r="K106" s="36"/>
      <c r="L106" s="36"/>
      <c r="M106" s="36"/>
      <c r="N106" s="36"/>
      <c r="O106" s="36"/>
      <c r="P106" s="36"/>
      <c r="Q106" s="36"/>
      <c r="R106" s="36"/>
      <c r="S106" s="36"/>
      <c r="T106" s="36"/>
      <c r="U106" s="36"/>
      <c r="V106" s="36"/>
      <c r="W106" s="36"/>
      <c r="X106" s="36"/>
      <c r="Y106" s="36"/>
      <c r="Z106" s="30"/>
    </row>
    <row r="107" spans="1:26" ht="15.75" hidden="1" customHeight="1" x14ac:dyDescent="0.15">
      <c r="A107" s="2"/>
      <c r="B107" s="2"/>
      <c r="C107" s="30"/>
      <c r="D107" s="30"/>
      <c r="E107" s="30"/>
      <c r="F107" s="30"/>
      <c r="G107" s="30"/>
      <c r="H107" s="30"/>
      <c r="I107" s="26"/>
      <c r="J107" s="36"/>
      <c r="K107" s="36"/>
      <c r="L107" s="36"/>
      <c r="M107" s="36"/>
      <c r="N107" s="36"/>
      <c r="O107" s="36"/>
      <c r="P107" s="36"/>
      <c r="Q107" s="36"/>
      <c r="R107" s="36"/>
      <c r="S107" s="36"/>
      <c r="T107" s="36"/>
      <c r="U107" s="36"/>
      <c r="V107" s="36"/>
      <c r="W107" s="36"/>
      <c r="X107" s="36"/>
      <c r="Y107" s="36"/>
      <c r="Z107" s="30"/>
    </row>
    <row r="108" spans="1:26" ht="20.100000000000001" customHeight="1" x14ac:dyDescent="0.15">
      <c r="A108" s="2"/>
      <c r="B108" s="2"/>
      <c r="C108" s="30"/>
      <c r="D108" s="30"/>
      <c r="E108" s="30"/>
      <c r="F108" s="30"/>
      <c r="G108" s="30"/>
      <c r="H108" s="30"/>
      <c r="I108" s="26"/>
      <c r="J108" s="36"/>
      <c r="K108" s="36"/>
      <c r="L108" s="36"/>
      <c r="M108" s="36"/>
      <c r="N108" s="36"/>
      <c r="O108" s="36"/>
      <c r="P108" s="36"/>
      <c r="Q108" s="36"/>
      <c r="R108" s="36"/>
      <c r="S108" s="36"/>
      <c r="Z108" s="30"/>
    </row>
    <row r="109" spans="1:26" ht="20.100000000000001" customHeight="1" x14ac:dyDescent="0.15">
      <c r="A109" s="2"/>
      <c r="B109" s="2"/>
      <c r="C109" s="197" t="s">
        <v>36</v>
      </c>
      <c r="D109" s="198"/>
      <c r="E109" s="198"/>
      <c r="F109" s="198"/>
      <c r="G109" s="198"/>
      <c r="H109" s="199"/>
    </row>
    <row r="110" spans="1:26" ht="11.25" customHeight="1" x14ac:dyDescent="0.15">
      <c r="A110" s="2"/>
      <c r="B110" s="2"/>
      <c r="C110" s="28"/>
      <c r="D110" s="29"/>
      <c r="E110" s="29"/>
      <c r="F110" s="29"/>
      <c r="G110" s="29"/>
      <c r="H110" s="29"/>
      <c r="I110" s="16"/>
      <c r="J110" s="16"/>
      <c r="K110" s="16"/>
      <c r="L110" s="16"/>
      <c r="M110" s="16"/>
      <c r="N110" s="16"/>
      <c r="O110" s="16"/>
      <c r="P110" s="16"/>
      <c r="Q110" s="16"/>
      <c r="R110" s="16"/>
      <c r="S110" s="16"/>
      <c r="T110" s="16"/>
      <c r="U110" s="16"/>
      <c r="V110" s="16"/>
      <c r="W110" s="16"/>
      <c r="X110" s="16"/>
      <c r="Y110" s="16"/>
      <c r="Z110" s="17"/>
    </row>
    <row r="111" spans="1:26" ht="30" customHeight="1" x14ac:dyDescent="0.15">
      <c r="A111" s="2"/>
      <c r="B111" s="2"/>
      <c r="C111" s="28"/>
      <c r="D111" s="348" t="s">
        <v>196</v>
      </c>
      <c r="E111" s="348"/>
      <c r="F111" s="348"/>
      <c r="G111" s="348"/>
      <c r="H111" s="348"/>
      <c r="I111" s="348"/>
      <c r="J111" s="348"/>
      <c r="K111" s="348"/>
      <c r="L111" s="348"/>
      <c r="M111" s="348"/>
      <c r="N111" s="348"/>
      <c r="O111" s="348"/>
      <c r="P111" s="348"/>
      <c r="Q111" s="348"/>
      <c r="R111" s="348"/>
      <c r="S111" s="348"/>
      <c r="T111" s="348"/>
      <c r="U111" s="348"/>
      <c r="V111" s="348"/>
      <c r="W111" s="348"/>
      <c r="X111" s="348"/>
      <c r="Y111" s="348"/>
      <c r="Z111" s="19"/>
    </row>
    <row r="112" spans="1:26" ht="20.100000000000001" customHeight="1" x14ac:dyDescent="0.15">
      <c r="A112" s="2"/>
      <c r="B112" s="2"/>
      <c r="C112" s="20"/>
      <c r="D112" s="18">
        <v>1</v>
      </c>
      <c r="E112" s="1" t="s">
        <v>8</v>
      </c>
      <c r="I112" s="257" t="s">
        <v>217</v>
      </c>
      <c r="J112" s="257"/>
      <c r="K112" s="257"/>
      <c r="L112" s="257"/>
      <c r="M112" s="257"/>
      <c r="N112" s="257"/>
      <c r="O112" s="257"/>
      <c r="P112" s="257"/>
      <c r="Q112" s="257"/>
      <c r="R112" s="257"/>
      <c r="S112" s="257"/>
      <c r="T112" s="257"/>
      <c r="U112" s="257"/>
      <c r="V112" s="257"/>
      <c r="W112" s="257"/>
      <c r="X112" s="257"/>
      <c r="Y112" s="257"/>
      <c r="Z112" s="19"/>
    </row>
    <row r="113" spans="1:26" ht="20.100000000000001" customHeight="1" x14ac:dyDescent="0.15">
      <c r="A113" s="2"/>
      <c r="B113" s="2"/>
      <c r="C113" s="20"/>
      <c r="D113" s="18"/>
      <c r="E113" s="30"/>
      <c r="F113" s="30"/>
      <c r="G113" s="30"/>
      <c r="H113" s="30"/>
      <c r="I113" s="45"/>
      <c r="J113" s="76" t="s">
        <v>42</v>
      </c>
      <c r="K113" s="76"/>
      <c r="L113" s="76"/>
      <c r="M113" s="76"/>
      <c r="N113" s="76"/>
      <c r="O113" s="76"/>
      <c r="P113" s="76"/>
      <c r="Q113" s="76"/>
      <c r="R113" s="76"/>
      <c r="S113" s="76"/>
      <c r="T113" s="76"/>
      <c r="U113" s="76"/>
      <c r="V113" s="76"/>
      <c r="W113" s="76"/>
      <c r="X113" s="76"/>
      <c r="Y113" s="76"/>
      <c r="Z113" s="19"/>
    </row>
    <row r="114" spans="1:26" ht="20.100000000000001" customHeight="1" x14ac:dyDescent="0.15">
      <c r="A114" s="2"/>
      <c r="B114" s="2"/>
      <c r="C114" s="20"/>
      <c r="D114" s="18">
        <v>2</v>
      </c>
      <c r="E114" s="1" t="s">
        <v>27</v>
      </c>
      <c r="I114" s="257" t="s">
        <v>227</v>
      </c>
      <c r="J114" s="257"/>
      <c r="K114" s="257"/>
      <c r="L114" s="257"/>
      <c r="M114" s="257"/>
      <c r="N114" s="257"/>
      <c r="O114" s="257"/>
      <c r="P114" s="257"/>
      <c r="Q114" s="257"/>
      <c r="R114" s="257"/>
      <c r="S114" s="257"/>
      <c r="T114" s="257"/>
      <c r="U114" s="257"/>
      <c r="V114" s="257"/>
      <c r="W114" s="257"/>
      <c r="X114" s="257"/>
      <c r="Y114" s="257"/>
      <c r="Z114" s="19"/>
    </row>
    <row r="115" spans="1:26" ht="20.100000000000001" customHeight="1" x14ac:dyDescent="0.15">
      <c r="A115" s="2"/>
      <c r="B115" s="2"/>
      <c r="C115" s="20"/>
      <c r="D115" s="18"/>
      <c r="E115" s="30"/>
      <c r="F115" s="30"/>
      <c r="G115" s="30"/>
      <c r="H115" s="30"/>
      <c r="I115" s="45"/>
      <c r="J115" s="76" t="s">
        <v>10</v>
      </c>
      <c r="K115" s="76"/>
      <c r="L115" s="76"/>
      <c r="M115" s="76"/>
      <c r="N115" s="76"/>
      <c r="O115" s="76"/>
      <c r="P115" s="76"/>
      <c r="Q115" s="76"/>
      <c r="R115" s="76"/>
      <c r="S115" s="76"/>
      <c r="T115" s="76"/>
      <c r="U115" s="76"/>
      <c r="V115" s="76"/>
      <c r="W115" s="76"/>
      <c r="X115" s="76"/>
      <c r="Y115" s="76"/>
      <c r="Z115" s="19"/>
    </row>
    <row r="116" spans="1:26" ht="20.100000000000001" customHeight="1" x14ac:dyDescent="0.15">
      <c r="A116" s="2"/>
      <c r="B116" s="2"/>
      <c r="C116" s="20"/>
      <c r="D116" s="18">
        <v>3</v>
      </c>
      <c r="E116" s="1" t="s">
        <v>28</v>
      </c>
      <c r="I116" s="257" t="s">
        <v>228</v>
      </c>
      <c r="J116" s="257"/>
      <c r="K116" s="257"/>
      <c r="L116" s="257"/>
      <c r="M116" s="257"/>
      <c r="N116" s="257"/>
      <c r="O116" s="257"/>
      <c r="P116" s="257"/>
      <c r="Q116" s="257"/>
      <c r="R116" s="257"/>
      <c r="S116" s="257"/>
      <c r="T116" s="257"/>
      <c r="U116" s="257"/>
      <c r="V116" s="257"/>
      <c r="W116" s="257"/>
      <c r="X116" s="257"/>
      <c r="Y116" s="257"/>
      <c r="Z116" s="19"/>
    </row>
    <row r="117" spans="1:26" ht="20.100000000000001" customHeight="1" x14ac:dyDescent="0.15">
      <c r="A117" s="2"/>
      <c r="B117" s="2"/>
      <c r="C117" s="20"/>
      <c r="D117" s="18"/>
      <c r="E117" s="30"/>
      <c r="F117" s="30"/>
      <c r="G117" s="30"/>
      <c r="H117" s="30"/>
      <c r="I117" s="45"/>
      <c r="J117" s="76" t="s">
        <v>11</v>
      </c>
      <c r="K117" s="76"/>
      <c r="L117" s="76"/>
      <c r="M117" s="76"/>
      <c r="N117" s="76"/>
      <c r="O117" s="76"/>
      <c r="P117" s="76"/>
      <c r="Q117" s="76"/>
      <c r="R117" s="76"/>
      <c r="S117" s="76"/>
      <c r="T117" s="76"/>
      <c r="U117" s="76"/>
      <c r="V117" s="76"/>
      <c r="W117" s="76"/>
      <c r="X117" s="76"/>
      <c r="Y117" s="76"/>
      <c r="Z117" s="19"/>
    </row>
    <row r="118" spans="1:26" ht="20.100000000000001" customHeight="1" x14ac:dyDescent="0.15">
      <c r="A118" s="2">
        <f>IF(AND(I118&lt;&gt;"",NOT(ISNUMBER(VALUE(SUBSTITUTE(I118,"-",""))))), 1001, 0)</f>
        <v>0</v>
      </c>
      <c r="B118" s="2"/>
      <c r="C118" s="20"/>
      <c r="D118" s="18">
        <v>4</v>
      </c>
      <c r="E118" s="1" t="s">
        <v>6</v>
      </c>
      <c r="I118" s="257" t="s">
        <v>224</v>
      </c>
      <c r="J118" s="257"/>
      <c r="K118" s="257"/>
      <c r="L118" s="257"/>
      <c r="M118" s="257"/>
      <c r="P118" s="52"/>
      <c r="Q118" s="62"/>
      <c r="R118" s="62"/>
      <c r="S118" s="62"/>
      <c r="T118" s="30"/>
      <c r="U118" s="30"/>
      <c r="V118" s="30"/>
      <c r="W118" s="30"/>
      <c r="X118" s="30"/>
      <c r="Y118" s="51"/>
      <c r="Z118" s="19"/>
    </row>
    <row r="119" spans="1:26" ht="20.100000000000001" customHeight="1" x14ac:dyDescent="0.15">
      <c r="A119" s="2"/>
      <c r="B119" s="2"/>
      <c r="C119" s="21"/>
      <c r="D119" s="30"/>
      <c r="E119" s="30"/>
      <c r="F119" s="30"/>
      <c r="G119" s="30"/>
      <c r="H119" s="30"/>
      <c r="I119" s="45"/>
      <c r="J119" s="76" t="s">
        <v>191</v>
      </c>
      <c r="K119" s="76"/>
      <c r="L119" s="76"/>
      <c r="M119" s="76"/>
      <c r="N119" s="76"/>
      <c r="O119" s="76"/>
      <c r="P119" s="76"/>
      <c r="Q119" s="76"/>
      <c r="R119" s="76"/>
      <c r="S119" s="76"/>
      <c r="T119" s="76"/>
      <c r="U119" s="76"/>
      <c r="V119" s="76"/>
      <c r="W119" s="76"/>
      <c r="X119" s="76"/>
      <c r="Y119" s="76"/>
      <c r="Z119" s="19"/>
    </row>
    <row r="120" spans="1:26" ht="20.100000000000001" customHeight="1" x14ac:dyDescent="0.15">
      <c r="A120" s="2">
        <f>IF(AND(I120&lt;&gt;"",NOT(ISNUMBER(VALUE(SUBSTITUTE(I120,"-",""))))), 1001, 0)</f>
        <v>0</v>
      </c>
      <c r="B120" s="2"/>
      <c r="C120" s="20"/>
      <c r="D120" s="18">
        <v>5</v>
      </c>
      <c r="E120" s="1" t="s">
        <v>7</v>
      </c>
      <c r="I120" s="257" t="s">
        <v>225</v>
      </c>
      <c r="J120" s="257"/>
      <c r="K120" s="257"/>
      <c r="L120" s="257"/>
      <c r="M120" s="257"/>
      <c r="N120" s="30"/>
      <c r="O120" s="30"/>
      <c r="P120" s="30"/>
      <c r="Q120" s="30"/>
      <c r="R120" s="30"/>
      <c r="S120" s="30"/>
      <c r="T120" s="30"/>
      <c r="U120" s="30"/>
      <c r="V120" s="30"/>
      <c r="W120" s="30"/>
      <c r="X120" s="30"/>
      <c r="Y120" s="30"/>
      <c r="Z120" s="19"/>
    </row>
    <row r="121" spans="1:26" ht="20.100000000000001" customHeight="1" x14ac:dyDescent="0.15">
      <c r="A121" s="2"/>
      <c r="B121" s="2"/>
      <c r="C121" s="21"/>
      <c r="D121" s="30"/>
      <c r="E121" s="30"/>
      <c r="F121" s="30"/>
      <c r="G121" s="30"/>
      <c r="H121" s="30"/>
      <c r="I121" s="45"/>
      <c r="J121" s="76" t="s">
        <v>203</v>
      </c>
      <c r="K121" s="76"/>
      <c r="L121" s="76"/>
      <c r="M121" s="76"/>
      <c r="N121" s="76"/>
      <c r="O121" s="76"/>
      <c r="P121" s="76"/>
      <c r="Q121" s="76"/>
      <c r="R121" s="76"/>
      <c r="S121" s="76"/>
      <c r="T121" s="76"/>
      <c r="U121" s="76"/>
      <c r="V121" s="76"/>
      <c r="W121" s="76"/>
      <c r="X121" s="76"/>
      <c r="Y121" s="76"/>
      <c r="Z121" s="19"/>
    </row>
    <row r="122" spans="1:26" ht="20.100000000000001" customHeight="1" x14ac:dyDescent="0.15">
      <c r="A122" s="2"/>
      <c r="B122" s="2"/>
      <c r="C122" s="20"/>
      <c r="D122" s="18">
        <v>6</v>
      </c>
      <c r="E122" s="1" t="s">
        <v>9</v>
      </c>
      <c r="I122" s="257" t="s">
        <v>229</v>
      </c>
      <c r="J122" s="257"/>
      <c r="K122" s="257"/>
      <c r="L122" s="257"/>
      <c r="M122" s="257"/>
      <c r="N122" s="257"/>
      <c r="O122" s="257"/>
      <c r="P122" s="257"/>
      <c r="Q122" s="257"/>
      <c r="R122" s="257"/>
      <c r="S122" s="257"/>
      <c r="T122" s="257"/>
      <c r="U122" s="257"/>
      <c r="V122" s="257"/>
      <c r="W122" s="257"/>
      <c r="X122" s="257"/>
      <c r="Y122" s="257"/>
      <c r="Z122" s="19"/>
    </row>
    <row r="123" spans="1:26" ht="20.100000000000001" customHeight="1" x14ac:dyDescent="0.15">
      <c r="A123" s="2"/>
      <c r="B123" s="2"/>
      <c r="C123" s="21"/>
      <c r="D123" s="30"/>
      <c r="E123" s="30"/>
      <c r="F123" s="30"/>
      <c r="G123" s="30"/>
      <c r="H123" s="30"/>
      <c r="I123" s="45"/>
      <c r="J123" s="76" t="s">
        <v>41</v>
      </c>
      <c r="K123" s="76"/>
      <c r="L123" s="76"/>
      <c r="M123" s="76"/>
      <c r="N123" s="76"/>
      <c r="O123" s="76"/>
      <c r="P123" s="76"/>
      <c r="Q123" s="76"/>
      <c r="R123" s="76"/>
      <c r="S123" s="76"/>
      <c r="T123" s="76"/>
      <c r="U123" s="76"/>
      <c r="V123" s="76"/>
      <c r="W123" s="76"/>
      <c r="X123" s="76"/>
      <c r="Y123" s="76"/>
      <c r="Z123" s="19"/>
    </row>
    <row r="124" spans="1:26" ht="20.100000000000001" customHeight="1" x14ac:dyDescent="0.15">
      <c r="A124" s="2"/>
      <c r="B124" s="2"/>
      <c r="C124" s="23"/>
      <c r="D124" s="57"/>
      <c r="E124" s="57"/>
      <c r="F124" s="57"/>
      <c r="G124" s="57"/>
      <c r="H124" s="57"/>
      <c r="I124" s="37"/>
      <c r="J124" s="24"/>
      <c r="K124" s="24"/>
      <c r="L124" s="24"/>
      <c r="M124" s="24"/>
      <c r="N124" s="24"/>
      <c r="O124" s="24"/>
      <c r="P124" s="24"/>
      <c r="Q124" s="24"/>
      <c r="R124" s="24"/>
      <c r="S124" s="24"/>
      <c r="T124" s="24"/>
      <c r="U124" s="24"/>
      <c r="V124" s="24"/>
      <c r="W124" s="24"/>
      <c r="X124" s="24"/>
      <c r="Y124" s="24"/>
      <c r="Z124" s="25"/>
    </row>
    <row r="125" spans="1:26" ht="20.100000000000001" customHeight="1" x14ac:dyDescent="0.15">
      <c r="A125" s="2"/>
      <c r="B125" s="2"/>
      <c r="C125" s="30"/>
      <c r="D125" s="30"/>
      <c r="E125" s="30"/>
      <c r="F125" s="30"/>
      <c r="G125" s="30"/>
      <c r="H125" s="30"/>
      <c r="I125" s="36"/>
      <c r="J125" s="36"/>
      <c r="K125" s="36"/>
      <c r="L125" s="36"/>
      <c r="M125" s="36"/>
      <c r="N125" s="36"/>
      <c r="O125" s="36"/>
      <c r="P125" s="36"/>
      <c r="Q125" s="36"/>
      <c r="R125" s="36"/>
      <c r="S125" s="36"/>
      <c r="T125" s="36"/>
      <c r="U125" s="36"/>
      <c r="V125" s="36"/>
      <c r="W125" s="36"/>
      <c r="X125" s="36"/>
      <c r="Y125" s="36"/>
      <c r="Z125" s="30"/>
    </row>
    <row r="126" spans="1:26" ht="15.75" hidden="1" customHeight="1" x14ac:dyDescent="0.15">
      <c r="A126" s="2"/>
      <c r="B126" s="2"/>
      <c r="C126" s="30"/>
      <c r="D126" s="30"/>
      <c r="E126" s="30"/>
      <c r="F126" s="30"/>
      <c r="G126" s="30"/>
      <c r="H126" s="30"/>
      <c r="I126" s="36"/>
      <c r="J126" s="30"/>
      <c r="K126" s="30"/>
      <c r="L126" s="30"/>
      <c r="M126" s="30"/>
      <c r="N126" s="30"/>
      <c r="O126" s="30"/>
      <c r="P126" s="30"/>
      <c r="Q126" s="30"/>
      <c r="R126" s="30"/>
      <c r="S126" s="30"/>
      <c r="T126" s="30"/>
      <c r="U126" s="30"/>
      <c r="V126" s="30"/>
      <c r="W126" s="30"/>
      <c r="X126" s="30"/>
      <c r="Y126" s="30"/>
      <c r="Z126" s="30"/>
    </row>
    <row r="127" spans="1:26" ht="15.75" hidden="1" customHeight="1" x14ac:dyDescent="0.15">
      <c r="A127" s="2"/>
      <c r="B127" s="2"/>
      <c r="C127" s="30"/>
      <c r="D127" s="30"/>
      <c r="E127" s="30"/>
      <c r="F127" s="30"/>
      <c r="G127" s="30"/>
      <c r="H127" s="30"/>
      <c r="I127" s="26"/>
      <c r="J127" s="36"/>
      <c r="K127" s="36"/>
      <c r="L127" s="36"/>
      <c r="M127" s="36"/>
      <c r="N127" s="36"/>
      <c r="O127" s="36"/>
      <c r="P127" s="36"/>
      <c r="Q127" s="36"/>
      <c r="R127" s="36"/>
      <c r="S127" s="36"/>
      <c r="T127" s="36"/>
      <c r="U127" s="36"/>
      <c r="V127" s="36"/>
      <c r="W127" s="36"/>
      <c r="X127" s="36"/>
      <c r="Y127" s="36"/>
      <c r="Z127" s="30"/>
    </row>
    <row r="128" spans="1:26" ht="15.75" hidden="1" customHeight="1" x14ac:dyDescent="0.15">
      <c r="A128" s="2"/>
      <c r="B128" s="2"/>
      <c r="C128" s="30"/>
      <c r="D128" s="30"/>
      <c r="E128" s="30"/>
      <c r="F128" s="30"/>
      <c r="G128" s="30"/>
      <c r="H128" s="30"/>
      <c r="I128" s="26"/>
      <c r="J128" s="36"/>
      <c r="K128" s="36"/>
      <c r="L128" s="36"/>
      <c r="M128" s="36"/>
      <c r="N128" s="36"/>
      <c r="O128" s="36"/>
      <c r="P128" s="36"/>
      <c r="Q128" s="36"/>
      <c r="R128" s="36"/>
      <c r="S128" s="36"/>
      <c r="T128" s="36"/>
      <c r="U128" s="36"/>
      <c r="V128" s="36"/>
      <c r="W128" s="36"/>
      <c r="X128" s="36"/>
      <c r="Y128" s="36"/>
      <c r="Z128" s="30"/>
    </row>
    <row r="129" spans="1:26" ht="15.75" hidden="1" customHeight="1" x14ac:dyDescent="0.15">
      <c r="A129" s="2"/>
      <c r="B129" s="2"/>
      <c r="C129" s="30"/>
      <c r="D129" s="30"/>
      <c r="E129" s="30"/>
      <c r="F129" s="30"/>
      <c r="G129" s="30"/>
      <c r="H129" s="30"/>
      <c r="I129" s="26"/>
      <c r="J129" s="36"/>
      <c r="K129" s="36"/>
      <c r="L129" s="36"/>
      <c r="M129" s="36"/>
      <c r="N129" s="36"/>
      <c r="O129" s="36"/>
      <c r="P129" s="36"/>
      <c r="Q129" s="36"/>
      <c r="R129" s="36"/>
      <c r="S129" s="36"/>
      <c r="T129" s="36"/>
      <c r="U129" s="36"/>
      <c r="V129" s="36"/>
      <c r="W129" s="36"/>
      <c r="X129" s="36"/>
      <c r="Y129" s="36"/>
      <c r="Z129" s="30"/>
    </row>
    <row r="130" spans="1:26" ht="15.75" hidden="1" customHeight="1" x14ac:dyDescent="0.15">
      <c r="A130" s="2"/>
      <c r="B130" s="2"/>
      <c r="C130" s="30"/>
      <c r="D130" s="30"/>
      <c r="E130" s="30"/>
      <c r="F130" s="30"/>
      <c r="G130" s="30"/>
      <c r="H130" s="30"/>
      <c r="I130" s="26"/>
      <c r="J130" s="36"/>
      <c r="K130" s="36"/>
      <c r="L130" s="36"/>
      <c r="M130" s="36"/>
      <c r="N130" s="36"/>
      <c r="O130" s="36"/>
      <c r="P130" s="36"/>
      <c r="Q130" s="36"/>
      <c r="R130" s="36"/>
      <c r="S130" s="36"/>
      <c r="T130" s="36"/>
      <c r="U130" s="36"/>
      <c r="V130" s="36"/>
      <c r="W130" s="36"/>
      <c r="X130" s="36"/>
      <c r="Y130" s="36"/>
      <c r="Z130" s="30"/>
    </row>
    <row r="131" spans="1:26" ht="15.75" hidden="1" customHeight="1" x14ac:dyDescent="0.15">
      <c r="A131" s="2"/>
      <c r="B131" s="2"/>
      <c r="C131" s="30"/>
      <c r="D131" s="30"/>
      <c r="E131" s="30"/>
      <c r="F131" s="30"/>
      <c r="G131" s="30"/>
      <c r="H131" s="30"/>
      <c r="I131" s="26"/>
      <c r="J131" s="36"/>
      <c r="K131" s="36"/>
      <c r="L131" s="36"/>
      <c r="M131" s="36"/>
      <c r="N131" s="36"/>
      <c r="O131" s="36"/>
      <c r="P131" s="36"/>
      <c r="Q131" s="36"/>
      <c r="R131" s="36"/>
      <c r="S131" s="36"/>
      <c r="T131" s="36"/>
      <c r="U131" s="36"/>
      <c r="V131" s="36"/>
      <c r="W131" s="36"/>
      <c r="X131" s="36"/>
      <c r="Y131" s="36"/>
      <c r="Z131" s="30"/>
    </row>
    <row r="132" spans="1:26" ht="14.45" hidden="1" customHeight="1" x14ac:dyDescent="0.15">
      <c r="A132" s="2"/>
      <c r="B132" s="2"/>
      <c r="C132" s="30"/>
      <c r="D132" s="30"/>
      <c r="E132" s="30"/>
      <c r="F132" s="30"/>
      <c r="G132" s="30"/>
      <c r="H132" s="30"/>
      <c r="I132" s="26"/>
      <c r="J132" s="36"/>
      <c r="K132" s="36"/>
      <c r="L132" s="36"/>
      <c r="M132" s="36"/>
      <c r="N132" s="36"/>
      <c r="O132" s="36"/>
      <c r="P132" s="36"/>
      <c r="Q132" s="36"/>
      <c r="R132" s="36"/>
      <c r="S132" s="36"/>
      <c r="T132" s="36"/>
      <c r="U132" s="36"/>
      <c r="V132" s="36"/>
      <c r="W132" s="36"/>
      <c r="X132" s="36"/>
      <c r="Y132" s="36"/>
      <c r="Z132" s="30"/>
    </row>
    <row r="133" spans="1:26" ht="15.75" hidden="1" customHeight="1" x14ac:dyDescent="0.15">
      <c r="A133" s="2"/>
      <c r="B133" s="2"/>
      <c r="C133" s="30"/>
      <c r="D133" s="30"/>
      <c r="E133" s="30"/>
      <c r="F133" s="30"/>
      <c r="G133" s="30"/>
      <c r="H133" s="30"/>
      <c r="I133" s="26"/>
      <c r="J133" s="36"/>
      <c r="K133" s="36"/>
      <c r="L133" s="36"/>
      <c r="M133" s="36"/>
      <c r="N133" s="36"/>
      <c r="O133" s="36"/>
      <c r="P133" s="36"/>
      <c r="Q133" s="36"/>
      <c r="R133" s="36"/>
      <c r="S133" s="36"/>
      <c r="T133" s="36"/>
      <c r="U133" s="36"/>
      <c r="V133" s="36"/>
      <c r="W133" s="36"/>
      <c r="X133" s="36"/>
      <c r="Y133" s="36"/>
      <c r="Z133" s="30"/>
    </row>
    <row r="134" spans="1:26" ht="15.75" hidden="1" customHeight="1" x14ac:dyDescent="0.15">
      <c r="A134" s="2"/>
      <c r="B134" s="2"/>
      <c r="C134" s="30"/>
      <c r="D134" s="30"/>
      <c r="E134" s="30"/>
      <c r="F134" s="30"/>
      <c r="G134" s="30"/>
      <c r="H134" s="30"/>
      <c r="I134" s="26"/>
      <c r="J134" s="36"/>
      <c r="K134" s="36"/>
      <c r="L134" s="36"/>
      <c r="M134" s="36"/>
      <c r="N134" s="36"/>
      <c r="O134" s="36"/>
      <c r="P134" s="36"/>
      <c r="Q134" s="36"/>
      <c r="R134" s="36"/>
      <c r="S134" s="36"/>
      <c r="T134" s="36"/>
      <c r="U134" s="36"/>
      <c r="V134" s="36"/>
      <c r="W134" s="36"/>
      <c r="X134" s="36"/>
      <c r="Y134" s="36"/>
      <c r="Z134" s="30"/>
    </row>
    <row r="135" spans="1:26" ht="15.75" hidden="1" customHeight="1" x14ac:dyDescent="0.15">
      <c r="A135" s="2"/>
      <c r="B135" s="2"/>
      <c r="C135" s="30"/>
      <c r="D135" s="30"/>
      <c r="E135" s="30"/>
      <c r="F135" s="30"/>
      <c r="G135" s="30"/>
      <c r="H135" s="30"/>
      <c r="I135" s="26"/>
      <c r="J135" s="36"/>
      <c r="K135" s="36"/>
      <c r="L135" s="36"/>
      <c r="M135" s="36"/>
      <c r="N135" s="36"/>
      <c r="O135" s="36"/>
      <c r="P135" s="36"/>
      <c r="Q135" s="36"/>
      <c r="R135" s="36"/>
      <c r="S135" s="36"/>
      <c r="T135" s="36"/>
      <c r="U135" s="36"/>
      <c r="V135" s="36"/>
      <c r="W135" s="36"/>
      <c r="X135" s="36"/>
      <c r="Y135" s="36"/>
      <c r="Z135" s="30"/>
    </row>
    <row r="136" spans="1:26" ht="15.75" hidden="1" customHeight="1" x14ac:dyDescent="0.15">
      <c r="A136" s="2"/>
      <c r="B136" s="2"/>
      <c r="C136" s="30"/>
      <c r="D136" s="30"/>
      <c r="E136" s="30"/>
      <c r="F136" s="30"/>
      <c r="G136" s="30"/>
      <c r="H136" s="30"/>
      <c r="I136" s="26"/>
      <c r="J136" s="36"/>
      <c r="K136" s="36"/>
      <c r="L136" s="36"/>
      <c r="M136" s="36"/>
      <c r="N136" s="36"/>
      <c r="O136" s="36"/>
      <c r="P136" s="36"/>
      <c r="Q136" s="36"/>
      <c r="R136" s="36"/>
      <c r="S136" s="36"/>
      <c r="T136" s="36"/>
      <c r="U136" s="36"/>
      <c r="V136" s="36"/>
      <c r="W136" s="36"/>
      <c r="X136" s="36"/>
      <c r="Y136" s="36"/>
      <c r="Z136" s="30"/>
    </row>
    <row r="137" spans="1:26" ht="15.75" hidden="1" customHeight="1" x14ac:dyDescent="0.15">
      <c r="A137" s="2"/>
      <c r="B137" s="2"/>
      <c r="C137" s="30"/>
      <c r="D137" s="30"/>
      <c r="E137" s="30"/>
      <c r="F137" s="30"/>
      <c r="G137" s="30"/>
      <c r="H137" s="30"/>
      <c r="I137" s="26"/>
      <c r="J137" s="36"/>
      <c r="K137" s="36"/>
      <c r="L137" s="36"/>
      <c r="M137" s="36"/>
      <c r="N137" s="36"/>
      <c r="O137" s="36"/>
      <c r="P137" s="36"/>
      <c r="Q137" s="36"/>
      <c r="R137" s="36"/>
      <c r="S137" s="36"/>
      <c r="T137" s="36"/>
      <c r="U137" s="36"/>
      <c r="V137" s="36"/>
      <c r="W137" s="36"/>
      <c r="X137" s="36"/>
      <c r="Y137" s="36"/>
      <c r="Z137" s="30"/>
    </row>
    <row r="138" spans="1:26" ht="15.75" hidden="1" customHeight="1" x14ac:dyDescent="0.15">
      <c r="A138" s="2"/>
      <c r="B138" s="2"/>
      <c r="C138" s="30"/>
      <c r="D138" s="30"/>
      <c r="E138" s="30"/>
      <c r="F138" s="30"/>
      <c r="G138" s="30"/>
      <c r="H138" s="30"/>
      <c r="I138" s="26"/>
      <c r="J138" s="36"/>
      <c r="K138" s="36"/>
      <c r="L138" s="36"/>
      <c r="M138" s="36"/>
      <c r="N138" s="36"/>
      <c r="O138" s="36"/>
      <c r="P138" s="36"/>
      <c r="Q138" s="36"/>
      <c r="R138" s="36"/>
      <c r="S138" s="36"/>
      <c r="T138" s="36"/>
      <c r="U138" s="36"/>
      <c r="V138" s="36"/>
      <c r="W138" s="36"/>
      <c r="X138" s="36"/>
      <c r="Y138" s="36"/>
      <c r="Z138" s="30"/>
    </row>
    <row r="139" spans="1:26" ht="15.75" hidden="1" customHeight="1" x14ac:dyDescent="0.15">
      <c r="A139" s="2"/>
      <c r="B139" s="2"/>
      <c r="C139" s="30"/>
      <c r="D139" s="30"/>
      <c r="E139" s="30"/>
      <c r="F139" s="30"/>
      <c r="G139" s="30"/>
      <c r="H139" s="30"/>
      <c r="I139" s="26"/>
      <c r="J139" s="36"/>
      <c r="K139" s="36"/>
      <c r="L139" s="36"/>
      <c r="M139" s="36"/>
      <c r="N139" s="36"/>
      <c r="O139" s="36"/>
      <c r="P139" s="36"/>
      <c r="Q139" s="36"/>
      <c r="R139" s="36"/>
      <c r="S139" s="36"/>
      <c r="T139" s="36"/>
      <c r="U139" s="36"/>
      <c r="V139" s="36"/>
      <c r="W139" s="36"/>
      <c r="X139" s="36"/>
      <c r="Y139" s="36"/>
      <c r="Z139" s="30"/>
    </row>
    <row r="140" spans="1:26" ht="15.75" hidden="1" customHeight="1" x14ac:dyDescent="0.15">
      <c r="A140" s="2"/>
      <c r="B140" s="2"/>
      <c r="C140" s="30"/>
      <c r="D140" s="30"/>
      <c r="E140" s="30"/>
      <c r="F140" s="30"/>
      <c r="G140" s="30"/>
      <c r="H140" s="30"/>
      <c r="I140" s="26"/>
      <c r="J140" s="36"/>
      <c r="K140" s="36"/>
      <c r="L140" s="36"/>
      <c r="M140" s="36"/>
      <c r="N140" s="36"/>
      <c r="O140" s="36"/>
      <c r="P140" s="36"/>
      <c r="Q140" s="36"/>
      <c r="R140" s="36"/>
      <c r="S140" s="36"/>
      <c r="T140" s="36"/>
      <c r="U140" s="36"/>
      <c r="V140" s="36"/>
      <c r="W140" s="36"/>
      <c r="X140" s="36"/>
      <c r="Y140" s="36"/>
      <c r="Z140" s="30"/>
    </row>
    <row r="141" spans="1:26" ht="15.75" hidden="1" customHeight="1" x14ac:dyDescent="0.15">
      <c r="A141" s="2"/>
      <c r="B141" s="2"/>
      <c r="C141" s="30"/>
      <c r="D141" s="30"/>
      <c r="E141" s="30"/>
      <c r="F141" s="30"/>
      <c r="G141" s="30"/>
      <c r="H141" s="30"/>
      <c r="I141" s="26"/>
      <c r="J141" s="36"/>
      <c r="K141" s="36"/>
      <c r="L141" s="36"/>
      <c r="M141" s="36"/>
      <c r="N141" s="36"/>
      <c r="O141" s="36"/>
      <c r="P141" s="36"/>
      <c r="Q141" s="36"/>
      <c r="R141" s="36"/>
      <c r="S141" s="36"/>
      <c r="T141" s="36"/>
      <c r="U141" s="36"/>
      <c r="V141" s="36"/>
      <c r="W141" s="36"/>
      <c r="X141" s="36"/>
      <c r="Y141" s="36"/>
      <c r="Z141" s="30"/>
    </row>
    <row r="142" spans="1:26" ht="15.75" hidden="1" customHeight="1" x14ac:dyDescent="0.15">
      <c r="A142" s="2"/>
      <c r="B142" s="2"/>
      <c r="C142" s="30"/>
      <c r="D142" s="30"/>
      <c r="E142" s="30"/>
      <c r="F142" s="30"/>
      <c r="G142" s="30"/>
      <c r="H142" s="30"/>
      <c r="I142" s="26"/>
      <c r="J142" s="36"/>
      <c r="K142" s="36"/>
      <c r="L142" s="36"/>
      <c r="M142" s="36"/>
      <c r="N142" s="36"/>
      <c r="O142" s="36"/>
      <c r="P142" s="36"/>
      <c r="Q142" s="36"/>
      <c r="R142" s="36"/>
      <c r="S142" s="36"/>
      <c r="T142" s="36"/>
      <c r="U142" s="36"/>
      <c r="V142" s="36"/>
      <c r="W142" s="36"/>
      <c r="X142" s="36"/>
      <c r="Y142" s="36"/>
      <c r="Z142" s="30"/>
    </row>
    <row r="143" spans="1:26" ht="14.45" hidden="1" customHeight="1" x14ac:dyDescent="0.15">
      <c r="A143" s="2"/>
      <c r="B143" s="2"/>
      <c r="C143" s="30"/>
      <c r="D143" s="30"/>
      <c r="E143" s="30"/>
      <c r="F143" s="30"/>
      <c r="G143" s="30"/>
      <c r="H143" s="30"/>
      <c r="I143" s="26"/>
      <c r="J143" s="36"/>
      <c r="K143" s="36"/>
      <c r="L143" s="36"/>
      <c r="M143" s="36"/>
      <c r="N143" s="36"/>
      <c r="O143" s="36"/>
      <c r="P143" s="36"/>
      <c r="Q143" s="36"/>
      <c r="R143" s="36"/>
      <c r="S143" s="36"/>
      <c r="T143" s="36"/>
      <c r="U143" s="36"/>
      <c r="V143" s="36"/>
      <c r="W143" s="36"/>
      <c r="X143" s="36"/>
      <c r="Y143" s="36"/>
      <c r="Z143" s="30"/>
    </row>
    <row r="144" spans="1:26" ht="14.45" hidden="1" customHeight="1" x14ac:dyDescent="0.15">
      <c r="A144" s="2"/>
      <c r="B144" s="2"/>
      <c r="C144" s="30"/>
      <c r="D144" s="30"/>
      <c r="E144" s="30"/>
      <c r="F144" s="30"/>
      <c r="G144" s="30"/>
      <c r="H144" s="30"/>
      <c r="I144" s="26"/>
      <c r="J144" s="36"/>
      <c r="K144" s="36"/>
      <c r="L144" s="36"/>
      <c r="M144" s="36"/>
      <c r="N144" s="36"/>
      <c r="O144" s="36"/>
      <c r="P144" s="36"/>
      <c r="Q144" s="36"/>
      <c r="R144" s="36"/>
      <c r="S144" s="36"/>
      <c r="T144" s="36"/>
      <c r="U144" s="36"/>
      <c r="V144" s="36"/>
      <c r="W144" s="36"/>
      <c r="X144" s="36"/>
      <c r="Y144" s="36"/>
      <c r="Z144" s="30"/>
    </row>
    <row r="145" spans="1:26" ht="20.100000000000001" customHeight="1" x14ac:dyDescent="0.15">
      <c r="A145" s="2"/>
      <c r="B145" s="2"/>
      <c r="C145" s="30"/>
      <c r="D145" s="30"/>
      <c r="E145" s="30"/>
      <c r="F145" s="30"/>
      <c r="G145" s="30"/>
      <c r="H145" s="30"/>
      <c r="I145" s="26"/>
      <c r="J145" s="36"/>
      <c r="K145" s="36"/>
      <c r="L145" s="36"/>
      <c r="M145" s="36"/>
      <c r="N145" s="36"/>
      <c r="O145" s="36"/>
      <c r="P145" s="36"/>
      <c r="Q145" s="36"/>
      <c r="R145" s="36"/>
      <c r="S145" s="36"/>
      <c r="T145" s="36"/>
      <c r="U145" s="36"/>
      <c r="V145" s="36"/>
      <c r="W145" s="36"/>
      <c r="X145" s="36"/>
      <c r="Y145" s="36"/>
      <c r="Z145" s="30"/>
    </row>
    <row r="146" spans="1:26" ht="20.100000000000001" customHeight="1" x14ac:dyDescent="0.15">
      <c r="A146" s="2"/>
      <c r="B146" s="2"/>
      <c r="C146" s="197" t="s">
        <v>37</v>
      </c>
      <c r="D146" s="198"/>
      <c r="E146" s="198"/>
      <c r="F146" s="198"/>
      <c r="G146" s="198"/>
      <c r="H146" s="199"/>
    </row>
    <row r="147" spans="1:26" ht="11.25" customHeight="1" x14ac:dyDescent="0.15">
      <c r="A147" s="2"/>
      <c r="B147" s="2"/>
      <c r="C147" s="15"/>
      <c r="D147" s="46"/>
      <c r="E147" s="46"/>
      <c r="F147" s="46"/>
      <c r="G147" s="46"/>
      <c r="H147" s="46"/>
      <c r="I147" s="16"/>
      <c r="J147" s="16"/>
      <c r="K147" s="16"/>
      <c r="L147" s="16"/>
      <c r="M147" s="16"/>
      <c r="N147" s="16"/>
      <c r="O147" s="16"/>
      <c r="P147" s="16"/>
      <c r="Q147" s="16"/>
      <c r="R147" s="16"/>
      <c r="S147" s="16"/>
      <c r="T147" s="16"/>
      <c r="U147" s="16"/>
      <c r="V147" s="16"/>
      <c r="W147" s="16"/>
      <c r="X147" s="16"/>
      <c r="Y147" s="16"/>
      <c r="Z147" s="17"/>
    </row>
    <row r="148" spans="1:26" ht="20.100000000000001" customHeight="1" x14ac:dyDescent="0.15">
      <c r="A148" s="2"/>
      <c r="B148" s="2"/>
      <c r="C148" s="15"/>
      <c r="D148" s="80" t="s">
        <v>156</v>
      </c>
      <c r="E148" s="80"/>
      <c r="F148" s="80"/>
      <c r="G148" s="80"/>
      <c r="H148" s="80"/>
      <c r="I148" s="80"/>
      <c r="J148" s="80"/>
      <c r="K148" s="80"/>
      <c r="L148" s="80"/>
      <c r="M148" s="80"/>
      <c r="N148" s="80"/>
      <c r="O148" s="80"/>
      <c r="P148" s="80"/>
      <c r="Q148" s="80"/>
      <c r="R148" s="80"/>
      <c r="S148" s="80"/>
      <c r="T148" s="80"/>
      <c r="U148" s="30"/>
      <c r="V148" s="30"/>
      <c r="W148" s="30"/>
      <c r="X148" s="30"/>
      <c r="Z148" s="7"/>
    </row>
    <row r="149" spans="1:26" ht="20.100000000000001" customHeight="1" x14ac:dyDescent="0.15">
      <c r="A149" s="2">
        <f>IF(AND(I149&lt;&gt;"しない", I149&lt;&gt;"する"), 1001, 0)</f>
        <v>0</v>
      </c>
      <c r="B149" s="2"/>
      <c r="C149" s="15"/>
      <c r="D149" s="18">
        <v>1</v>
      </c>
      <c r="E149" s="30" t="s">
        <v>157</v>
      </c>
      <c r="F149" s="30"/>
      <c r="G149" s="30"/>
      <c r="H149" s="30"/>
      <c r="I149" s="257" t="s">
        <v>218</v>
      </c>
      <c r="J149" s="257"/>
      <c r="K149" s="257"/>
      <c r="L149" s="257"/>
      <c r="M149" s="257"/>
      <c r="N149" s="30"/>
      <c r="O149" s="30"/>
      <c r="P149" s="30"/>
      <c r="Q149" s="30"/>
      <c r="R149" s="30"/>
      <c r="S149" s="30"/>
      <c r="T149" s="30"/>
      <c r="U149" s="30"/>
      <c r="V149" s="30"/>
      <c r="W149" s="30"/>
      <c r="X149" s="30"/>
      <c r="Z149" s="7"/>
    </row>
    <row r="150" spans="1:26" ht="20.100000000000001" customHeight="1" x14ac:dyDescent="0.15">
      <c r="A150" s="2"/>
      <c r="B150" s="2"/>
      <c r="C150" s="15"/>
      <c r="D150" s="30"/>
      <c r="E150" s="30"/>
      <c r="F150" s="30"/>
      <c r="G150" s="30"/>
      <c r="H150" s="30"/>
      <c r="I150" s="45"/>
      <c r="J150" s="76" t="s">
        <v>155</v>
      </c>
      <c r="K150" s="76"/>
      <c r="L150" s="76"/>
      <c r="M150" s="76"/>
      <c r="N150" s="76"/>
      <c r="O150" s="76"/>
      <c r="P150" s="76"/>
      <c r="Q150" s="76"/>
      <c r="R150" s="76"/>
      <c r="S150" s="76"/>
      <c r="T150" s="76"/>
      <c r="U150" s="76"/>
      <c r="V150" s="76"/>
      <c r="W150" s="76"/>
      <c r="X150" s="76"/>
      <c r="Z150" s="7"/>
    </row>
    <row r="151" spans="1:26" ht="20.100000000000001" customHeight="1" x14ac:dyDescent="0.15">
      <c r="A151" s="2">
        <f>IF(AND($I149="する",ISBLANK($I151)), 1001, 0)</f>
        <v>0</v>
      </c>
      <c r="B151" s="2"/>
      <c r="C151" s="20"/>
      <c r="D151" s="18">
        <v>2</v>
      </c>
      <c r="E151" s="1" t="s">
        <v>0</v>
      </c>
      <c r="I151" s="259"/>
      <c r="J151" s="265"/>
      <c r="K151" s="265"/>
      <c r="L151" s="265"/>
      <c r="M151" s="265"/>
      <c r="N151" s="30"/>
      <c r="O151" s="30"/>
      <c r="P151" s="30"/>
      <c r="Q151" s="30"/>
      <c r="R151" s="30"/>
      <c r="S151" s="30"/>
      <c r="T151" s="30"/>
      <c r="U151" s="30"/>
      <c r="V151" s="30"/>
      <c r="W151" s="30"/>
      <c r="X151" s="30"/>
      <c r="Y151" s="30"/>
      <c r="Z151" s="19"/>
    </row>
    <row r="152" spans="1:26" ht="20.100000000000001" customHeight="1" x14ac:dyDescent="0.15">
      <c r="A152" s="2"/>
      <c r="B152" s="2"/>
      <c r="C152" s="20"/>
      <c r="D152" s="18"/>
      <c r="E152" s="30"/>
      <c r="F152" s="30"/>
      <c r="G152" s="30"/>
      <c r="H152" s="30"/>
      <c r="I152" s="27"/>
      <c r="J152" s="76" t="s">
        <v>214</v>
      </c>
      <c r="K152" s="76"/>
      <c r="L152" s="76"/>
      <c r="M152" s="76"/>
      <c r="N152" s="76"/>
      <c r="O152" s="76"/>
      <c r="P152" s="76"/>
      <c r="Q152" s="76"/>
      <c r="R152" s="76"/>
      <c r="S152" s="76"/>
      <c r="T152" s="76"/>
      <c r="U152" s="76"/>
      <c r="V152" s="76"/>
      <c r="W152" s="76"/>
      <c r="X152" s="76"/>
      <c r="Y152" s="76"/>
      <c r="Z152" s="19"/>
    </row>
    <row r="153" spans="1:26" ht="20.100000000000001" customHeight="1" x14ac:dyDescent="0.15">
      <c r="A153" s="2">
        <f>IF(AND($I149="する",ISBLANK($I153)), 1001, 0)</f>
        <v>0</v>
      </c>
      <c r="B153" s="2"/>
      <c r="C153" s="20"/>
      <c r="D153" s="18">
        <v>3</v>
      </c>
      <c r="E153" s="1" t="s">
        <v>1</v>
      </c>
      <c r="I153" s="260"/>
      <c r="J153" s="260"/>
      <c r="K153" s="260"/>
      <c r="L153" s="260"/>
      <c r="M153" s="260"/>
      <c r="N153" s="260"/>
      <c r="O153" s="260"/>
      <c r="P153" s="260"/>
      <c r="Q153" s="260"/>
      <c r="R153" s="260"/>
      <c r="S153" s="260"/>
      <c r="T153" s="260"/>
      <c r="U153" s="260"/>
      <c r="V153" s="260"/>
      <c r="W153" s="260"/>
      <c r="X153" s="260"/>
      <c r="Y153" s="260"/>
      <c r="Z153" s="19"/>
    </row>
    <row r="154" spans="1:26" ht="20.100000000000001" customHeight="1" x14ac:dyDescent="0.15">
      <c r="A154" s="2"/>
      <c r="B154" s="2"/>
      <c r="C154" s="20"/>
      <c r="D154" s="18"/>
      <c r="E154" s="30"/>
      <c r="F154" s="30"/>
      <c r="G154" s="30"/>
      <c r="H154" s="30"/>
      <c r="I154" s="45"/>
      <c r="J154" s="76" t="s">
        <v>23</v>
      </c>
      <c r="K154" s="76"/>
      <c r="L154" s="76"/>
      <c r="M154" s="76"/>
      <c r="N154" s="76"/>
      <c r="O154" s="76"/>
      <c r="P154" s="76"/>
      <c r="Q154" s="76"/>
      <c r="R154" s="76"/>
      <c r="S154" s="76"/>
      <c r="T154" s="76"/>
      <c r="U154" s="76"/>
      <c r="V154" s="76"/>
      <c r="W154" s="76"/>
      <c r="X154" s="76"/>
      <c r="Y154" s="76"/>
      <c r="Z154" s="19"/>
    </row>
    <row r="155" spans="1:26" ht="20.100000000000001" customHeight="1" x14ac:dyDescent="0.15">
      <c r="A155" s="2"/>
      <c r="B155" s="2"/>
      <c r="C155" s="20"/>
      <c r="D155" s="18">
        <v>4</v>
      </c>
      <c r="E155" s="1" t="s">
        <v>38</v>
      </c>
      <c r="I155" s="257"/>
      <c r="J155" s="257"/>
      <c r="K155" s="257"/>
      <c r="L155" s="257"/>
      <c r="M155" s="257"/>
      <c r="N155" s="257"/>
      <c r="O155" s="257"/>
      <c r="P155" s="257"/>
      <c r="Q155" s="257"/>
      <c r="R155" s="257"/>
      <c r="S155" s="257"/>
      <c r="T155" s="257"/>
      <c r="U155" s="257"/>
      <c r="V155" s="257"/>
      <c r="W155" s="257"/>
      <c r="X155" s="257"/>
      <c r="Y155" s="257"/>
      <c r="Z155" s="19"/>
    </row>
    <row r="156" spans="1:26" ht="20.100000000000001" customHeight="1" x14ac:dyDescent="0.15">
      <c r="A156" s="2"/>
      <c r="B156" s="2"/>
      <c r="C156" s="20"/>
      <c r="D156" s="18"/>
      <c r="E156" s="30"/>
      <c r="F156" s="30"/>
      <c r="G156" s="30"/>
      <c r="H156" s="30"/>
      <c r="I156" s="45"/>
      <c r="J156" s="76" t="s">
        <v>10</v>
      </c>
      <c r="K156" s="76"/>
      <c r="L156" s="76"/>
      <c r="M156" s="76"/>
      <c r="N156" s="76"/>
      <c r="O156" s="76"/>
      <c r="P156" s="76"/>
      <c r="Q156" s="76"/>
      <c r="R156" s="76"/>
      <c r="S156" s="76"/>
      <c r="T156" s="76"/>
      <c r="U156" s="76"/>
      <c r="V156" s="76"/>
      <c r="W156" s="76"/>
      <c r="X156" s="76"/>
      <c r="Y156" s="76"/>
      <c r="Z156" s="19"/>
    </row>
    <row r="157" spans="1:26" ht="20.100000000000001" customHeight="1" x14ac:dyDescent="0.15">
      <c r="A157" s="2">
        <f>IF(AND($I149="する",ISBLANK($I157)), 1001, 0)</f>
        <v>0</v>
      </c>
      <c r="B157" s="2"/>
      <c r="C157" s="20"/>
      <c r="D157" s="18">
        <v>5</v>
      </c>
      <c r="E157" s="1" t="s">
        <v>39</v>
      </c>
      <c r="I157" s="257"/>
      <c r="J157" s="257"/>
      <c r="K157" s="257"/>
      <c r="L157" s="257"/>
      <c r="M157" s="257"/>
      <c r="N157" s="257"/>
      <c r="O157" s="257"/>
      <c r="P157" s="257"/>
      <c r="Q157" s="257"/>
      <c r="R157" s="257"/>
      <c r="S157" s="257"/>
      <c r="T157" s="257"/>
      <c r="U157" s="257"/>
      <c r="V157" s="257"/>
      <c r="W157" s="257"/>
      <c r="X157" s="257"/>
      <c r="Y157" s="257"/>
      <c r="Z157" s="19"/>
    </row>
    <row r="158" spans="1:26" ht="20.100000000000001" customHeight="1" x14ac:dyDescent="0.15">
      <c r="A158" s="2"/>
      <c r="B158" s="2"/>
      <c r="C158" s="21"/>
      <c r="D158" s="30"/>
      <c r="E158" s="30"/>
      <c r="F158" s="30"/>
      <c r="G158" s="30"/>
      <c r="H158" s="30"/>
      <c r="I158" s="45"/>
      <c r="J158" s="76" t="s">
        <v>11</v>
      </c>
      <c r="K158" s="76"/>
      <c r="L158" s="76"/>
      <c r="M158" s="76"/>
      <c r="N158" s="76"/>
      <c r="O158" s="76"/>
      <c r="P158" s="76"/>
      <c r="Q158" s="76"/>
      <c r="R158" s="76"/>
      <c r="S158" s="76"/>
      <c r="T158" s="76"/>
      <c r="U158" s="76"/>
      <c r="V158" s="76"/>
      <c r="W158" s="76"/>
      <c r="X158" s="76"/>
      <c r="Y158" s="76"/>
      <c r="Z158" s="19"/>
    </row>
    <row r="159" spans="1:26" ht="20.100000000000001" customHeight="1" x14ac:dyDescent="0.15">
      <c r="A159" s="2">
        <f>IF(AND($I149="する",NOT(AND(I159&lt;&gt;"",ISNUMBER(VALUE(SUBSTITUTE(I159,"-","")))))), 1001, 0)</f>
        <v>0</v>
      </c>
      <c r="B159" s="2"/>
      <c r="C159" s="20"/>
      <c r="D159" s="18">
        <v>6</v>
      </c>
      <c r="E159" s="1" t="s">
        <v>6</v>
      </c>
      <c r="I159" s="257"/>
      <c r="J159" s="257"/>
      <c r="K159" s="257"/>
      <c r="L159" s="257"/>
      <c r="M159" s="257"/>
      <c r="N159" s="30"/>
      <c r="O159" s="30"/>
      <c r="P159" s="30"/>
      <c r="Q159" s="30"/>
      <c r="R159" s="30"/>
      <c r="S159" s="30"/>
      <c r="T159" s="30"/>
      <c r="U159" s="30"/>
      <c r="V159" s="30"/>
      <c r="W159" s="30"/>
      <c r="X159" s="30"/>
      <c r="Y159" s="30"/>
      <c r="Z159" s="19"/>
    </row>
    <row r="160" spans="1:26" ht="20.100000000000001" customHeight="1" x14ac:dyDescent="0.15">
      <c r="A160" s="2"/>
      <c r="B160" s="2"/>
      <c r="C160" s="21"/>
      <c r="D160" s="30"/>
      <c r="E160" s="30"/>
      <c r="F160" s="30"/>
      <c r="G160" s="30"/>
      <c r="H160" s="30"/>
      <c r="I160" s="45"/>
      <c r="J160" s="76" t="s">
        <v>193</v>
      </c>
      <c r="K160" s="76"/>
      <c r="L160" s="76"/>
      <c r="M160" s="76"/>
      <c r="N160" s="76"/>
      <c r="O160" s="76"/>
      <c r="P160" s="76"/>
      <c r="Q160" s="76"/>
      <c r="R160" s="76"/>
      <c r="S160" s="76"/>
      <c r="T160" s="76"/>
      <c r="U160" s="76"/>
      <c r="V160" s="76"/>
      <c r="W160" s="76"/>
      <c r="X160" s="76"/>
      <c r="Y160" s="76"/>
      <c r="Z160" s="19"/>
    </row>
    <row r="161" spans="1:27" ht="20.100000000000001" customHeight="1" x14ac:dyDescent="0.15">
      <c r="A161" s="2">
        <f>IF(AND($I149="する",AND(I161&lt;&gt;"",NOT(ISNUMBER(VALUE(SUBSTITUTE(I161,"-","")))))), 1001, 0)</f>
        <v>0</v>
      </c>
      <c r="B161" s="2"/>
      <c r="C161" s="20"/>
      <c r="D161" s="18">
        <v>7</v>
      </c>
      <c r="E161" s="1" t="s">
        <v>7</v>
      </c>
      <c r="I161" s="257"/>
      <c r="J161" s="257"/>
      <c r="K161" s="257"/>
      <c r="L161" s="257"/>
      <c r="M161" s="257"/>
      <c r="N161" s="30"/>
      <c r="O161" s="30"/>
      <c r="P161" s="30"/>
      <c r="Q161" s="30"/>
      <c r="R161" s="30"/>
      <c r="S161" s="30"/>
      <c r="T161" s="30"/>
      <c r="U161" s="30"/>
      <c r="V161" s="30"/>
      <c r="W161" s="30"/>
      <c r="X161" s="30"/>
      <c r="Y161" s="30"/>
      <c r="Z161" s="19"/>
    </row>
    <row r="162" spans="1:27" ht="20.100000000000001" customHeight="1" x14ac:dyDescent="0.15">
      <c r="A162" s="2"/>
      <c r="B162" s="2"/>
      <c r="C162" s="21"/>
      <c r="D162" s="30"/>
      <c r="E162" s="30"/>
      <c r="F162" s="30"/>
      <c r="G162" s="30"/>
      <c r="H162" s="30"/>
      <c r="I162" s="45"/>
      <c r="J162" s="76" t="s">
        <v>54</v>
      </c>
      <c r="K162" s="76"/>
      <c r="L162" s="76"/>
      <c r="M162" s="76"/>
      <c r="N162" s="76"/>
      <c r="O162" s="76"/>
      <c r="P162" s="76"/>
      <c r="Q162" s="76"/>
      <c r="R162" s="76"/>
      <c r="S162" s="76"/>
      <c r="T162" s="76"/>
      <c r="U162" s="76"/>
      <c r="V162" s="76"/>
      <c r="W162" s="76"/>
      <c r="X162" s="76"/>
      <c r="Y162" s="76"/>
      <c r="Z162" s="19"/>
    </row>
    <row r="163" spans="1:27" ht="20.100000000000001" customHeight="1" x14ac:dyDescent="0.15">
      <c r="A163" s="2"/>
      <c r="B163" s="2"/>
      <c r="C163" s="23"/>
      <c r="D163" s="57"/>
      <c r="E163" s="57"/>
      <c r="F163" s="57"/>
      <c r="G163" s="57"/>
      <c r="H163" s="57"/>
      <c r="I163" s="37"/>
      <c r="J163" s="24"/>
      <c r="K163" s="24"/>
      <c r="L163" s="24"/>
      <c r="M163" s="24"/>
      <c r="N163" s="24"/>
      <c r="O163" s="24"/>
      <c r="P163" s="24"/>
      <c r="Q163" s="24"/>
      <c r="R163" s="24"/>
      <c r="S163" s="24"/>
      <c r="T163" s="24"/>
      <c r="U163" s="24"/>
      <c r="V163" s="24"/>
      <c r="W163" s="24"/>
      <c r="X163" s="24"/>
      <c r="Y163" s="24"/>
      <c r="Z163" s="25"/>
    </row>
    <row r="164" spans="1:27" ht="20.100000000000001" customHeight="1" x14ac:dyDescent="0.15">
      <c r="A164" s="2"/>
      <c r="B164" s="2"/>
      <c r="C164" s="30"/>
      <c r="D164" s="30"/>
      <c r="E164" s="30"/>
      <c r="F164" s="30"/>
      <c r="G164" s="30"/>
      <c r="H164" s="30"/>
      <c r="I164" s="36"/>
      <c r="J164" s="36"/>
      <c r="K164" s="36"/>
      <c r="L164" s="36"/>
      <c r="M164" s="36"/>
      <c r="N164" s="36"/>
      <c r="O164" s="36"/>
      <c r="P164" s="36"/>
      <c r="Q164" s="36"/>
      <c r="R164" s="36"/>
      <c r="S164" s="36"/>
      <c r="T164" s="36"/>
      <c r="U164" s="36"/>
      <c r="V164" s="36"/>
      <c r="W164" s="36"/>
      <c r="X164" s="36"/>
      <c r="Y164" s="36"/>
      <c r="Z164" s="30"/>
    </row>
    <row r="165" spans="1:27" ht="20.100000000000001" customHeight="1" x14ac:dyDescent="0.15">
      <c r="A165" s="2"/>
      <c r="B165" s="2"/>
      <c r="C165" s="30"/>
      <c r="D165" s="30"/>
      <c r="E165" s="30"/>
      <c r="F165" s="30"/>
      <c r="G165" s="30"/>
      <c r="H165" s="30"/>
      <c r="I165" s="30"/>
      <c r="J165" s="36"/>
      <c r="K165" s="36"/>
      <c r="L165" s="36"/>
      <c r="M165" s="81"/>
      <c r="N165" s="30"/>
      <c r="O165" s="38"/>
      <c r="P165" s="30"/>
      <c r="Q165" s="82"/>
      <c r="R165" s="82"/>
      <c r="S165" s="82"/>
      <c r="T165" s="30"/>
      <c r="U165" s="38"/>
      <c r="V165" s="38"/>
      <c r="W165" s="38"/>
      <c r="X165" s="38"/>
      <c r="Y165" s="12"/>
      <c r="Z165" s="12"/>
    </row>
    <row r="166" spans="1:27" ht="20.100000000000001" customHeight="1" x14ac:dyDescent="0.15">
      <c r="A166" s="2"/>
      <c r="B166" s="2"/>
      <c r="C166" s="197" t="s">
        <v>43</v>
      </c>
      <c r="D166" s="198"/>
      <c r="E166" s="198"/>
      <c r="F166" s="198"/>
      <c r="G166" s="198"/>
      <c r="H166" s="198"/>
      <c r="I166" s="83"/>
      <c r="J166" s="5"/>
      <c r="M166" s="10"/>
      <c r="O166" s="12"/>
      <c r="Q166" s="11"/>
      <c r="R166" s="11"/>
      <c r="S166" s="11"/>
      <c r="T166" s="5"/>
      <c r="U166" s="5"/>
      <c r="V166" s="5"/>
      <c r="W166" s="5"/>
      <c r="X166" s="5"/>
      <c r="Y166" s="5"/>
      <c r="AA166" s="12"/>
    </row>
    <row r="167" spans="1:27" ht="20.100000000000001" customHeight="1" x14ac:dyDescent="0.15">
      <c r="A167" s="2"/>
      <c r="B167" s="2"/>
      <c r="C167" s="15"/>
      <c r="D167" s="46"/>
      <c r="E167" s="46"/>
      <c r="F167" s="46"/>
      <c r="G167" s="46"/>
      <c r="H167" s="46"/>
      <c r="I167" s="46"/>
      <c r="J167" s="16"/>
      <c r="K167" s="16"/>
      <c r="L167" s="16"/>
      <c r="M167" s="47"/>
      <c r="N167" s="47"/>
      <c r="O167" s="84"/>
      <c r="P167" s="84"/>
      <c r="Q167" s="35"/>
      <c r="R167" s="35"/>
      <c r="S167" s="35"/>
      <c r="Z167" s="17"/>
      <c r="AA167" s="12"/>
    </row>
    <row r="168" spans="1:27" ht="20.100000000000001" hidden="1" customHeight="1" x14ac:dyDescent="0.15">
      <c r="A168" s="2"/>
      <c r="B168" s="2"/>
      <c r="C168" s="20"/>
      <c r="D168" s="18"/>
      <c r="I168" s="266"/>
      <c r="J168" s="267"/>
      <c r="K168" s="267"/>
      <c r="L168" s="267"/>
      <c r="M168" s="267"/>
      <c r="N168" s="30"/>
      <c r="O168" s="62"/>
      <c r="P168" s="30"/>
      <c r="Q168" s="30"/>
      <c r="R168" s="30"/>
      <c r="S168" s="30"/>
      <c r="T168" s="30"/>
      <c r="U168" s="30"/>
      <c r="V168" s="30"/>
      <c r="W168" s="30"/>
      <c r="X168" s="30"/>
      <c r="Y168" s="30"/>
      <c r="Z168" s="19"/>
    </row>
    <row r="169" spans="1:27" ht="20.100000000000001" hidden="1" customHeight="1" x14ac:dyDescent="0.15">
      <c r="A169" s="2"/>
      <c r="B169" s="2"/>
      <c r="C169" s="21"/>
      <c r="D169" s="30"/>
      <c r="E169" s="30"/>
      <c r="F169" s="30"/>
      <c r="G169" s="30"/>
      <c r="H169" s="30"/>
      <c r="I169" s="45"/>
      <c r="J169" s="76"/>
      <c r="K169" s="76"/>
      <c r="L169" s="76"/>
      <c r="M169" s="76"/>
      <c r="N169" s="76"/>
      <c r="O169" s="76"/>
      <c r="P169" s="76"/>
      <c r="Q169" s="76"/>
      <c r="R169" s="76"/>
      <c r="S169" s="76"/>
      <c r="T169" s="85"/>
      <c r="U169" s="85"/>
      <c r="V169" s="85"/>
      <c r="W169" s="85"/>
      <c r="X169" s="85"/>
      <c r="Y169" s="85"/>
      <c r="Z169" s="19"/>
    </row>
    <row r="170" spans="1:27" ht="20.100000000000001" hidden="1" customHeight="1" x14ac:dyDescent="0.15">
      <c r="A170" s="2"/>
      <c r="B170" s="2"/>
      <c r="C170" s="20"/>
      <c r="D170" s="18"/>
      <c r="I170" s="266"/>
      <c r="J170" s="267"/>
      <c r="K170" s="267"/>
      <c r="L170" s="267"/>
      <c r="M170" s="267"/>
      <c r="N170" s="30"/>
      <c r="O170" s="62"/>
      <c r="P170" s="30"/>
      <c r="Q170" s="30"/>
      <c r="R170" s="30"/>
      <c r="S170" s="30"/>
      <c r="T170" s="30"/>
      <c r="U170" s="30"/>
      <c r="V170" s="30"/>
      <c r="W170" s="30"/>
      <c r="X170" s="30"/>
      <c r="Y170" s="30"/>
      <c r="Z170" s="7"/>
    </row>
    <row r="171" spans="1:27" ht="20.100000000000001" hidden="1" customHeight="1" x14ac:dyDescent="0.15">
      <c r="A171" s="2"/>
      <c r="B171" s="2"/>
      <c r="C171" s="21"/>
      <c r="D171" s="30"/>
      <c r="E171" s="30"/>
      <c r="F171" s="30"/>
      <c r="G171" s="30"/>
      <c r="H171" s="30"/>
      <c r="I171" s="14"/>
      <c r="J171" s="85"/>
      <c r="K171" s="85"/>
      <c r="L171" s="85"/>
      <c r="M171" s="85"/>
      <c r="N171" s="85"/>
      <c r="O171" s="85"/>
      <c r="P171" s="85"/>
      <c r="Q171" s="85"/>
      <c r="R171" s="85"/>
      <c r="S171" s="85"/>
      <c r="T171" s="85"/>
      <c r="U171" s="85"/>
      <c r="V171" s="85"/>
      <c r="W171" s="85"/>
      <c r="X171" s="85"/>
      <c r="Y171" s="85"/>
      <c r="Z171" s="7"/>
    </row>
    <row r="172" spans="1:27" ht="20.100000000000001" customHeight="1" x14ac:dyDescent="0.15">
      <c r="A172" s="2"/>
      <c r="B172" s="2"/>
      <c r="C172" s="20"/>
      <c r="D172" s="18">
        <v>1</v>
      </c>
      <c r="E172" s="1" t="s">
        <v>75</v>
      </c>
      <c r="I172" s="257"/>
      <c r="J172" s="257"/>
      <c r="K172" s="257"/>
      <c r="L172" s="257"/>
      <c r="M172" s="257"/>
      <c r="N172" s="257"/>
      <c r="O172" s="257"/>
      <c r="P172" s="257"/>
      <c r="Q172" s="257"/>
      <c r="R172" s="257"/>
      <c r="S172" s="257"/>
      <c r="T172" s="257"/>
      <c r="U172" s="257"/>
      <c r="V172" s="257"/>
      <c r="W172" s="257"/>
      <c r="X172" s="257"/>
      <c r="Y172" s="257"/>
      <c r="Z172" s="7"/>
    </row>
    <row r="173" spans="1:27" ht="20.100000000000001" customHeight="1" x14ac:dyDescent="0.15">
      <c r="A173" s="2"/>
      <c r="B173" s="2"/>
      <c r="C173" s="20"/>
      <c r="D173" s="18"/>
      <c r="I173" s="45"/>
      <c r="J173" s="76" t="s">
        <v>41</v>
      </c>
      <c r="K173" s="76"/>
      <c r="L173" s="76"/>
      <c r="M173" s="76"/>
      <c r="N173" s="76"/>
      <c r="O173" s="76"/>
      <c r="P173" s="76"/>
      <c r="Q173" s="76"/>
      <c r="R173" s="76"/>
      <c r="S173" s="76"/>
      <c r="T173" s="30"/>
      <c r="U173" s="30"/>
      <c r="V173" s="30"/>
      <c r="W173" s="30"/>
      <c r="X173" s="30"/>
      <c r="Y173" s="30"/>
      <c r="Z173" s="7"/>
    </row>
    <row r="174" spans="1:27" ht="20.100000000000001" customHeight="1" x14ac:dyDescent="0.15">
      <c r="A174" s="86"/>
      <c r="B174" s="2"/>
      <c r="C174" s="20"/>
      <c r="D174" s="18">
        <f>D172+1</f>
        <v>2</v>
      </c>
      <c r="E174" s="30" t="s">
        <v>82</v>
      </c>
      <c r="F174" s="30"/>
      <c r="G174" s="30"/>
      <c r="H174" s="30"/>
      <c r="R174" s="79"/>
      <c r="S174" s="79"/>
      <c r="T174" s="85"/>
      <c r="U174" s="85"/>
      <c r="V174" s="85"/>
      <c r="W174" s="85"/>
      <c r="X174" s="85"/>
      <c r="Y174" s="85"/>
      <c r="Z174" s="7"/>
    </row>
    <row r="175" spans="1:27" ht="20.100000000000001" customHeight="1" x14ac:dyDescent="0.15">
      <c r="A175" s="86"/>
      <c r="B175" s="2"/>
      <c r="C175" s="20"/>
      <c r="D175" s="18"/>
      <c r="E175" s="80" t="s">
        <v>137</v>
      </c>
      <c r="F175" s="78"/>
      <c r="G175" s="78"/>
      <c r="H175" s="78"/>
      <c r="I175" s="78"/>
      <c r="J175" s="78"/>
      <c r="K175" s="78"/>
      <c r="L175" s="78"/>
      <c r="M175" s="78"/>
      <c r="N175" s="78"/>
      <c r="R175" s="79"/>
      <c r="S175" s="79"/>
      <c r="T175" s="85"/>
      <c r="U175" s="85"/>
      <c r="V175" s="85"/>
      <c r="W175" s="85"/>
      <c r="X175" s="85"/>
      <c r="Y175" s="85"/>
      <c r="Z175" s="7"/>
    </row>
    <row r="176" spans="1:27" ht="20.100000000000001" customHeight="1" x14ac:dyDescent="0.15">
      <c r="A176" s="86">
        <f>IF(AND($I176&lt;&gt;"あり", $I176&lt;&gt;"なし"), 102, 0)</f>
        <v>0</v>
      </c>
      <c r="B176" s="2"/>
      <c r="C176" s="20"/>
      <c r="D176" s="18"/>
      <c r="E176" s="305" t="s">
        <v>110</v>
      </c>
      <c r="F176" s="306"/>
      <c r="G176" s="306"/>
      <c r="H176" s="307"/>
      <c r="I176" s="301" t="s">
        <v>230</v>
      </c>
      <c r="J176" s="302"/>
      <c r="K176" s="302"/>
      <c r="L176" s="302"/>
      <c r="M176" s="303"/>
      <c r="R176" s="79"/>
      <c r="S176" s="79"/>
      <c r="T176" s="85"/>
      <c r="U176" s="85"/>
      <c r="V176" s="85"/>
      <c r="W176" s="85"/>
      <c r="X176" s="85"/>
      <c r="Y176" s="85"/>
      <c r="Z176" s="7"/>
    </row>
    <row r="177" spans="1:26" ht="20.100000000000001" customHeight="1" x14ac:dyDescent="0.15">
      <c r="A177" s="86">
        <f>IF(AND($I177&lt;&gt;"あり", $I177&lt;&gt;"なし"), 102, 0)</f>
        <v>0</v>
      </c>
      <c r="B177" s="2"/>
      <c r="C177" s="20"/>
      <c r="D177" s="18"/>
      <c r="E177" s="308" t="s">
        <v>111</v>
      </c>
      <c r="F177" s="309"/>
      <c r="G177" s="309"/>
      <c r="H177" s="310"/>
      <c r="I177" s="298" t="s">
        <v>231</v>
      </c>
      <c r="J177" s="299"/>
      <c r="K177" s="299"/>
      <c r="L177" s="299"/>
      <c r="M177" s="300"/>
      <c r="R177" s="79"/>
      <c r="S177" s="79"/>
      <c r="T177" s="85"/>
      <c r="U177" s="85"/>
      <c r="V177" s="85"/>
      <c r="W177" s="85"/>
      <c r="X177" s="85"/>
      <c r="Y177" s="85"/>
      <c r="Z177" s="7"/>
    </row>
    <row r="178" spans="1:26" ht="20.100000000000001" customHeight="1" x14ac:dyDescent="0.15">
      <c r="A178" s="86">
        <f>IF(AND($I178&lt;&gt;"あり", $I178&lt;&gt;"なし"), 102, 0)</f>
        <v>0</v>
      </c>
      <c r="B178" s="2"/>
      <c r="C178" s="20"/>
      <c r="D178" s="18"/>
      <c r="E178" s="311" t="s">
        <v>113</v>
      </c>
      <c r="F178" s="312"/>
      <c r="G178" s="312"/>
      <c r="H178" s="313"/>
      <c r="I178" s="298" t="s">
        <v>231</v>
      </c>
      <c r="J178" s="299"/>
      <c r="K178" s="299"/>
      <c r="L178" s="299"/>
      <c r="M178" s="300"/>
      <c r="R178" s="79"/>
      <c r="S178" s="79"/>
      <c r="T178" s="85"/>
      <c r="U178" s="85"/>
      <c r="V178" s="85"/>
      <c r="W178" s="85"/>
      <c r="X178" s="85"/>
      <c r="Y178" s="85"/>
      <c r="Z178" s="7"/>
    </row>
    <row r="179" spans="1:26" ht="20.100000000000001" customHeight="1" x14ac:dyDescent="0.15">
      <c r="A179" s="86">
        <f>IF(AND($I179&lt;&gt;"あり", $I179&lt;&gt;"なし"), 102, 0)</f>
        <v>0</v>
      </c>
      <c r="B179" s="2"/>
      <c r="C179" s="20"/>
      <c r="D179" s="18"/>
      <c r="E179" s="314" t="s">
        <v>112</v>
      </c>
      <c r="F179" s="315"/>
      <c r="G179" s="315"/>
      <c r="H179" s="316"/>
      <c r="I179" s="345" t="s">
        <v>230</v>
      </c>
      <c r="J179" s="346"/>
      <c r="K179" s="346"/>
      <c r="L179" s="346"/>
      <c r="M179" s="347"/>
      <c r="N179" s="79"/>
      <c r="O179" s="79"/>
      <c r="P179" s="79"/>
      <c r="Q179" s="79"/>
      <c r="R179" s="79"/>
      <c r="S179" s="79"/>
      <c r="T179" s="85"/>
      <c r="U179" s="85"/>
      <c r="V179" s="85"/>
      <c r="W179" s="85"/>
      <c r="X179" s="85"/>
      <c r="Y179" s="85"/>
      <c r="Z179" s="7"/>
    </row>
    <row r="180" spans="1:26" ht="20.100000000000001" customHeight="1" x14ac:dyDescent="0.15">
      <c r="A180" s="86"/>
      <c r="B180" s="2"/>
      <c r="C180" s="20"/>
      <c r="D180" s="18"/>
      <c r="E180" s="30"/>
      <c r="F180" s="30"/>
      <c r="G180" s="30"/>
      <c r="H180" s="30"/>
      <c r="I180" s="14"/>
      <c r="J180" s="79"/>
      <c r="K180" s="79"/>
      <c r="L180" s="79"/>
      <c r="M180" s="79"/>
      <c r="N180" s="79"/>
      <c r="O180" s="79"/>
      <c r="P180" s="79"/>
      <c r="Q180" s="79"/>
      <c r="R180" s="79"/>
      <c r="S180" s="79"/>
      <c r="T180" s="85"/>
      <c r="U180" s="85"/>
      <c r="V180" s="85"/>
      <c r="W180" s="85"/>
      <c r="X180" s="85"/>
      <c r="Y180" s="85"/>
      <c r="Z180" s="7"/>
    </row>
    <row r="181" spans="1:26" ht="20.100000000000001" customHeight="1" x14ac:dyDescent="0.15">
      <c r="A181" s="86">
        <f>IF(ISBLANK($I181), 1, 0)</f>
        <v>0</v>
      </c>
      <c r="B181" s="2"/>
      <c r="C181" s="20"/>
      <c r="D181" s="18">
        <f>D174+1</f>
        <v>3</v>
      </c>
      <c r="E181" s="1" t="s">
        <v>76</v>
      </c>
      <c r="I181" s="272">
        <v>15</v>
      </c>
      <c r="J181" s="341"/>
      <c r="K181" s="341"/>
      <c r="L181" s="341"/>
      <c r="M181" s="341"/>
      <c r="N181" s="30" t="s">
        <v>77</v>
      </c>
      <c r="O181" s="81"/>
      <c r="P181" s="38"/>
      <c r="Q181" s="81"/>
      <c r="R181" s="30"/>
      <c r="S181" s="30"/>
      <c r="T181" s="30"/>
      <c r="U181" s="30"/>
      <c r="V181" s="30"/>
      <c r="W181" s="30"/>
      <c r="X181" s="30"/>
      <c r="Y181" s="30"/>
      <c r="Z181" s="7"/>
    </row>
    <row r="182" spans="1:26" ht="30" customHeight="1" x14ac:dyDescent="0.15">
      <c r="A182" s="86"/>
      <c r="B182" s="2"/>
      <c r="C182" s="20"/>
      <c r="D182" s="18"/>
      <c r="E182" s="30"/>
      <c r="F182" s="30"/>
      <c r="G182" s="30"/>
      <c r="H182" s="30"/>
      <c r="I182" s="14"/>
      <c r="J182" s="304" t="s">
        <v>208</v>
      </c>
      <c r="K182" s="304"/>
      <c r="L182" s="304"/>
      <c r="M182" s="304"/>
      <c r="N182" s="304"/>
      <c r="O182" s="304"/>
      <c r="P182" s="304"/>
      <c r="Q182" s="304"/>
      <c r="R182" s="304"/>
      <c r="S182" s="304"/>
      <c r="T182" s="304"/>
      <c r="U182" s="304"/>
      <c r="V182" s="304"/>
      <c r="W182" s="304"/>
      <c r="X182" s="304"/>
      <c r="Y182" s="85"/>
      <c r="Z182" s="7"/>
    </row>
    <row r="183" spans="1:26" ht="20.100000000000001" customHeight="1" x14ac:dyDescent="0.15">
      <c r="A183" s="2"/>
      <c r="B183" s="2"/>
      <c r="C183" s="20"/>
      <c r="D183" s="18">
        <f>D181+1</f>
        <v>4</v>
      </c>
      <c r="E183" s="30" t="s">
        <v>83</v>
      </c>
      <c r="F183" s="30"/>
      <c r="G183" s="30"/>
      <c r="H183" s="30"/>
      <c r="I183" s="87"/>
      <c r="J183" s="85"/>
      <c r="K183" s="85"/>
      <c r="L183" s="85"/>
      <c r="M183" s="85"/>
      <c r="N183" s="85"/>
      <c r="O183" s="85"/>
      <c r="P183" s="85"/>
      <c r="Q183" s="85"/>
      <c r="R183" s="85"/>
      <c r="S183" s="85"/>
      <c r="T183" s="85"/>
      <c r="U183" s="85"/>
      <c r="V183" s="85"/>
      <c r="W183" s="85"/>
      <c r="X183" s="85"/>
      <c r="Y183" s="85"/>
      <c r="Z183" s="7"/>
    </row>
    <row r="184" spans="1:26" ht="20.100000000000001" customHeight="1" x14ac:dyDescent="0.15">
      <c r="A184" s="2">
        <f>IF(ISBLANK($I184), 1, 0)</f>
        <v>0</v>
      </c>
      <c r="B184" s="2"/>
      <c r="C184" s="20"/>
      <c r="E184" s="332" t="s">
        <v>84</v>
      </c>
      <c r="F184" s="333"/>
      <c r="G184" s="333"/>
      <c r="H184" s="334"/>
      <c r="I184" s="168">
        <v>8</v>
      </c>
      <c r="J184" s="281"/>
      <c r="K184" s="281"/>
      <c r="L184" s="281"/>
      <c r="M184" s="282"/>
      <c r="Z184" s="7"/>
    </row>
    <row r="185" spans="1:26" ht="20.100000000000001" customHeight="1" x14ac:dyDescent="0.15">
      <c r="A185" s="2">
        <f>IF(ISBLANK($I185), 1, 0)</f>
        <v>0</v>
      </c>
      <c r="B185" s="2"/>
      <c r="C185" s="20"/>
      <c r="D185" s="18"/>
      <c r="E185" s="335" t="s">
        <v>85</v>
      </c>
      <c r="F185" s="336"/>
      <c r="G185" s="336"/>
      <c r="H185" s="337"/>
      <c r="I185" s="171">
        <v>6</v>
      </c>
      <c r="J185" s="268"/>
      <c r="K185" s="268"/>
      <c r="L185" s="268"/>
      <c r="M185" s="269"/>
      <c r="Z185" s="7"/>
    </row>
    <row r="186" spans="1:26" ht="20.100000000000001" customHeight="1" x14ac:dyDescent="0.15">
      <c r="A186" s="2">
        <f>IF(ISBLANK($I186), 1, 0)</f>
        <v>0</v>
      </c>
      <c r="B186" s="2"/>
      <c r="C186" s="20"/>
      <c r="D186" s="18"/>
      <c r="E186" s="322" t="s">
        <v>86</v>
      </c>
      <c r="F186" s="323"/>
      <c r="G186" s="323"/>
      <c r="H186" s="324"/>
      <c r="I186" s="171">
        <v>2</v>
      </c>
      <c r="J186" s="268"/>
      <c r="K186" s="268"/>
      <c r="L186" s="268"/>
      <c r="M186" s="269"/>
      <c r="Z186" s="7"/>
    </row>
    <row r="187" spans="1:26" ht="20.100000000000001" customHeight="1" x14ac:dyDescent="0.15">
      <c r="A187" s="2">
        <f>IF(ISBLANK($I187), 1, 0)</f>
        <v>0</v>
      </c>
      <c r="B187" s="2"/>
      <c r="C187" s="20"/>
      <c r="D187" s="18"/>
      <c r="E187" s="325" t="s">
        <v>87</v>
      </c>
      <c r="F187" s="326"/>
      <c r="G187" s="326"/>
      <c r="H187" s="327"/>
      <c r="I187" s="174">
        <v>0</v>
      </c>
      <c r="J187" s="352"/>
      <c r="K187" s="352"/>
      <c r="L187" s="352"/>
      <c r="M187" s="353"/>
      <c r="Z187" s="7"/>
    </row>
    <row r="188" spans="1:26" ht="20.100000000000001" customHeight="1" x14ac:dyDescent="0.15">
      <c r="A188" s="2"/>
      <c r="B188" s="2"/>
      <c r="C188" s="88"/>
      <c r="D188" s="89"/>
      <c r="E188" s="89"/>
      <c r="F188" s="89"/>
      <c r="G188" s="89"/>
      <c r="H188" s="89"/>
      <c r="Z188" s="7"/>
    </row>
    <row r="189" spans="1:26" ht="20.100000000000001" customHeight="1" x14ac:dyDescent="0.15">
      <c r="A189" s="2"/>
      <c r="B189" s="2"/>
      <c r="C189" s="20"/>
      <c r="D189" s="18">
        <f>D183+1</f>
        <v>5</v>
      </c>
      <c r="E189" s="30" t="s">
        <v>78</v>
      </c>
      <c r="F189" s="30"/>
      <c r="G189" s="30"/>
      <c r="H189" s="30"/>
      <c r="I189" s="279"/>
      <c r="J189" s="280"/>
      <c r="K189" s="280"/>
      <c r="L189" s="280"/>
      <c r="M189" s="280"/>
      <c r="N189" s="90" t="s">
        <v>79</v>
      </c>
      <c r="O189" s="279"/>
      <c r="P189" s="280"/>
      <c r="Q189" s="280"/>
      <c r="R189" s="280"/>
      <c r="S189" s="91" t="s">
        <v>80</v>
      </c>
      <c r="T189" s="92"/>
      <c r="U189" s="92"/>
      <c r="V189" s="92"/>
      <c r="W189" s="92"/>
      <c r="X189" s="92"/>
      <c r="Y189" s="92"/>
      <c r="Z189" s="7"/>
    </row>
    <row r="190" spans="1:26" ht="20.100000000000001" customHeight="1" x14ac:dyDescent="0.15">
      <c r="A190" s="2"/>
      <c r="B190" s="2"/>
      <c r="C190" s="20"/>
      <c r="D190" s="18"/>
      <c r="E190" s="93" t="s">
        <v>81</v>
      </c>
      <c r="F190" s="30"/>
      <c r="G190" s="30"/>
      <c r="H190" s="30"/>
      <c r="I190" s="94"/>
      <c r="J190" s="76" t="str">
        <f>日付例&amp;"　年月日を入力してください。"</f>
        <v>例)2022/4/1、R4/4/1　年月日を入力してください。</v>
      </c>
      <c r="K190" s="76"/>
      <c r="L190" s="76"/>
      <c r="M190" s="76"/>
      <c r="N190" s="76"/>
      <c r="O190" s="76"/>
      <c r="P190" s="76"/>
      <c r="Q190" s="76"/>
      <c r="R190" s="76"/>
      <c r="S190" s="76"/>
      <c r="T190" s="85"/>
      <c r="U190" s="85"/>
      <c r="V190" s="85"/>
      <c r="W190" s="85"/>
      <c r="X190" s="85"/>
      <c r="Y190" s="85"/>
      <c r="Z190" s="7"/>
    </row>
    <row r="191" spans="1:26" ht="20.100000000000001" customHeight="1" x14ac:dyDescent="0.15">
      <c r="A191" s="2"/>
      <c r="B191" s="2"/>
      <c r="C191" s="20"/>
      <c r="D191" s="18">
        <f>D189+1</f>
        <v>6</v>
      </c>
      <c r="E191" s="51" t="s">
        <v>209</v>
      </c>
      <c r="F191" s="30"/>
      <c r="G191" s="30"/>
      <c r="H191" s="30"/>
      <c r="I191" s="279"/>
      <c r="J191" s="280"/>
      <c r="K191" s="280"/>
      <c r="L191" s="280"/>
      <c r="M191" s="280"/>
      <c r="N191" s="95"/>
      <c r="O191" s="96"/>
      <c r="P191" s="92"/>
      <c r="Q191" s="97"/>
      <c r="R191" s="92"/>
      <c r="S191" s="92"/>
      <c r="T191" s="92"/>
      <c r="U191" s="92"/>
      <c r="V191" s="92"/>
      <c r="W191" s="92"/>
      <c r="X191" s="92"/>
      <c r="Y191" s="92"/>
      <c r="Z191" s="7"/>
    </row>
    <row r="192" spans="1:26" ht="20.100000000000001" customHeight="1" x14ac:dyDescent="0.15">
      <c r="A192" s="2"/>
      <c r="B192" s="2"/>
      <c r="C192" s="20"/>
      <c r="D192" s="18"/>
      <c r="E192" s="93" t="s">
        <v>210</v>
      </c>
      <c r="F192" s="30"/>
      <c r="G192" s="30"/>
      <c r="H192" s="30"/>
      <c r="I192" s="87"/>
      <c r="J192" s="76" t="str">
        <f>日付例&amp;"　年月日を入力してください。"</f>
        <v>例)2022/4/1、R4/4/1　年月日を入力してください。</v>
      </c>
      <c r="K192" s="76"/>
      <c r="L192" s="76"/>
      <c r="M192" s="76"/>
      <c r="N192" s="76"/>
      <c r="O192" s="76"/>
      <c r="P192" s="76"/>
      <c r="Q192" s="76"/>
      <c r="R192" s="76"/>
      <c r="S192" s="76"/>
      <c r="T192" s="85"/>
      <c r="U192" s="85"/>
      <c r="V192" s="85"/>
      <c r="W192" s="85"/>
      <c r="X192" s="85"/>
      <c r="Y192" s="85"/>
      <c r="Z192" s="7"/>
    </row>
    <row r="193" spans="1:26" ht="20.100000000000001" customHeight="1" x14ac:dyDescent="0.15">
      <c r="A193" s="2"/>
      <c r="B193" s="2"/>
      <c r="C193" s="20"/>
      <c r="D193" s="18">
        <f>D191+1</f>
        <v>7</v>
      </c>
      <c r="E193" s="30" t="s">
        <v>88</v>
      </c>
      <c r="F193" s="30"/>
      <c r="G193" s="30"/>
      <c r="H193" s="30"/>
      <c r="I193" s="12"/>
      <c r="Z193" s="7"/>
    </row>
    <row r="194" spans="1:26" ht="20.100000000000001" customHeight="1" x14ac:dyDescent="0.15">
      <c r="A194" s="2">
        <f>IF(AND(I181&gt;= 1,TRIM($I194)=""), 1001, 0)</f>
        <v>0</v>
      </c>
      <c r="B194" s="2"/>
      <c r="C194" s="20"/>
      <c r="D194" s="18"/>
      <c r="E194" s="30" t="s">
        <v>89</v>
      </c>
      <c r="F194" s="30"/>
      <c r="G194" s="30"/>
      <c r="H194" s="30"/>
      <c r="I194" s="272">
        <v>1200</v>
      </c>
      <c r="J194" s="273"/>
      <c r="K194" s="273"/>
      <c r="L194" s="273"/>
      <c r="M194" s="273"/>
      <c r="N194" s="30" t="s">
        <v>90</v>
      </c>
      <c r="O194" s="38"/>
      <c r="P194" s="30"/>
      <c r="Q194" s="30"/>
      <c r="R194" s="30"/>
      <c r="S194" s="38"/>
      <c r="T194" s="30"/>
      <c r="U194" s="30"/>
      <c r="V194" s="30"/>
      <c r="W194" s="30"/>
      <c r="X194" s="30"/>
      <c r="Y194" s="30"/>
      <c r="Z194" s="7"/>
    </row>
    <row r="195" spans="1:26" ht="20.100000000000001" customHeight="1" x14ac:dyDescent="0.15">
      <c r="A195" s="2"/>
      <c r="B195" s="2"/>
      <c r="C195" s="20"/>
      <c r="D195" s="18"/>
      <c r="E195" s="30"/>
      <c r="F195" s="30"/>
      <c r="G195" s="30"/>
      <c r="H195" s="30"/>
      <c r="I195" s="92"/>
      <c r="J195" s="92"/>
      <c r="K195" s="92"/>
      <c r="L195" s="92"/>
      <c r="M195" s="96"/>
      <c r="N195" s="96"/>
      <c r="O195" s="96"/>
      <c r="P195" s="92"/>
      <c r="Q195" s="92"/>
      <c r="R195" s="92"/>
      <c r="S195" s="92"/>
      <c r="T195" s="92"/>
      <c r="U195" s="92"/>
      <c r="V195" s="92"/>
      <c r="W195" s="92"/>
      <c r="X195" s="92"/>
      <c r="Y195" s="92"/>
      <c r="Z195" s="7"/>
    </row>
    <row r="196" spans="1:26" ht="20.100000000000001" customHeight="1" x14ac:dyDescent="0.15">
      <c r="A196" s="2"/>
      <c r="B196" s="2"/>
      <c r="C196" s="20"/>
      <c r="D196" s="18">
        <f>D193+1</f>
        <v>8</v>
      </c>
      <c r="E196" s="30" t="s">
        <v>91</v>
      </c>
      <c r="F196" s="30"/>
      <c r="G196" s="30"/>
      <c r="H196" s="30"/>
      <c r="I196" s="12"/>
      <c r="Z196" s="7"/>
    </row>
    <row r="197" spans="1:26" ht="20.100000000000001" customHeight="1" x14ac:dyDescent="0.15">
      <c r="A197" s="2">
        <f>IF(ISBLANK($I197), 1, 0)</f>
        <v>0</v>
      </c>
      <c r="B197" s="2"/>
      <c r="C197" s="20"/>
      <c r="D197" s="18"/>
      <c r="E197" s="305" t="s">
        <v>147</v>
      </c>
      <c r="F197" s="306"/>
      <c r="G197" s="306"/>
      <c r="H197" s="307"/>
      <c r="I197" s="168">
        <v>15000</v>
      </c>
      <c r="J197" s="286"/>
      <c r="K197" s="286"/>
      <c r="L197" s="286"/>
      <c r="M197" s="287"/>
      <c r="N197" s="1" t="s">
        <v>148</v>
      </c>
      <c r="Z197" s="7"/>
    </row>
    <row r="198" spans="1:26" ht="20.100000000000001" customHeight="1" x14ac:dyDescent="0.15">
      <c r="A198" s="2">
        <f>IF(ISBLANK($I198), 1, 0)</f>
        <v>0</v>
      </c>
      <c r="B198" s="2"/>
      <c r="C198" s="20"/>
      <c r="D198" s="18"/>
      <c r="E198" s="308" t="s">
        <v>149</v>
      </c>
      <c r="F198" s="309"/>
      <c r="G198" s="309"/>
      <c r="H198" s="310"/>
      <c r="I198" s="171">
        <v>30000</v>
      </c>
      <c r="J198" s="228"/>
      <c r="K198" s="228"/>
      <c r="L198" s="228"/>
      <c r="M198" s="229"/>
      <c r="N198" s="1" t="s">
        <v>148</v>
      </c>
      <c r="Z198" s="7"/>
    </row>
    <row r="199" spans="1:26" ht="20.100000000000001" customHeight="1" x14ac:dyDescent="0.15">
      <c r="A199" s="2">
        <f>IF(ISBLANK($I199), 1, 0)</f>
        <v>0</v>
      </c>
      <c r="B199" s="2"/>
      <c r="C199" s="20"/>
      <c r="D199" s="18"/>
      <c r="E199" s="349" t="s">
        <v>150</v>
      </c>
      <c r="F199" s="350"/>
      <c r="G199" s="350"/>
      <c r="H199" s="351"/>
      <c r="I199" s="171">
        <v>10000</v>
      </c>
      <c r="J199" s="228"/>
      <c r="K199" s="228"/>
      <c r="L199" s="228"/>
      <c r="M199" s="229"/>
      <c r="N199" s="1" t="s">
        <v>148</v>
      </c>
      <c r="Z199" s="7"/>
    </row>
    <row r="200" spans="1:26" ht="20.100000000000001" customHeight="1" x14ac:dyDescent="0.15">
      <c r="A200" s="2">
        <f>IF(ISBLANK($I200), 1, 0)</f>
        <v>0</v>
      </c>
      <c r="B200" s="2"/>
      <c r="C200" s="20"/>
      <c r="D200" s="18"/>
      <c r="E200" s="311" t="s">
        <v>151</v>
      </c>
      <c r="F200" s="312"/>
      <c r="G200" s="312"/>
      <c r="H200" s="313"/>
      <c r="I200" s="171">
        <v>50000</v>
      </c>
      <c r="J200" s="228"/>
      <c r="K200" s="228"/>
      <c r="L200" s="228"/>
      <c r="M200" s="229"/>
      <c r="N200" s="1" t="s">
        <v>148</v>
      </c>
      <c r="Z200" s="7"/>
    </row>
    <row r="201" spans="1:26" ht="20.100000000000001" customHeight="1" x14ac:dyDescent="0.15">
      <c r="A201" s="2">
        <f>IF(ISBLANK($I201), 1, 0)</f>
        <v>0</v>
      </c>
      <c r="B201" s="2"/>
      <c r="C201" s="20"/>
      <c r="D201" s="18"/>
      <c r="E201" s="317" t="s">
        <v>152</v>
      </c>
      <c r="F201" s="318"/>
      <c r="G201" s="318"/>
      <c r="H201" s="319"/>
      <c r="I201" s="174">
        <v>100000</v>
      </c>
      <c r="J201" s="274"/>
      <c r="K201" s="274"/>
      <c r="L201" s="274"/>
      <c r="M201" s="275"/>
      <c r="N201" s="1" t="s">
        <v>148</v>
      </c>
      <c r="Z201" s="7"/>
    </row>
    <row r="202" spans="1:26" ht="20.100000000000001" customHeight="1" x14ac:dyDescent="0.15">
      <c r="A202" s="2"/>
      <c r="B202" s="2"/>
      <c r="C202" s="20"/>
      <c r="D202" s="18"/>
      <c r="E202" s="92"/>
      <c r="F202" s="92"/>
      <c r="G202" s="92"/>
      <c r="H202" s="92"/>
      <c r="I202" s="92"/>
      <c r="J202" s="92"/>
      <c r="K202" s="92"/>
      <c r="L202" s="92"/>
      <c r="M202" s="92"/>
      <c r="N202" s="92"/>
      <c r="O202" s="92"/>
      <c r="P202" s="92"/>
      <c r="Q202" s="92"/>
      <c r="R202" s="92"/>
      <c r="S202" s="92"/>
      <c r="T202" s="92"/>
      <c r="U202" s="92"/>
      <c r="V202" s="92"/>
      <c r="W202" s="92"/>
      <c r="X202" s="92"/>
      <c r="Y202" s="92"/>
      <c r="Z202" s="7"/>
    </row>
    <row r="203" spans="1:26" ht="20.100000000000001" customHeight="1" x14ac:dyDescent="0.15">
      <c r="A203" s="2"/>
      <c r="B203" s="2"/>
      <c r="C203" s="20"/>
      <c r="D203" s="18">
        <f>D196+1</f>
        <v>9</v>
      </c>
      <c r="E203" s="30" t="s">
        <v>92</v>
      </c>
      <c r="F203" s="30"/>
      <c r="G203" s="30"/>
      <c r="H203" s="30"/>
      <c r="I203" s="98"/>
      <c r="U203" s="92"/>
      <c r="V203" s="92"/>
      <c r="W203" s="92"/>
      <c r="X203" s="92"/>
      <c r="Y203" s="92"/>
      <c r="Z203" s="7"/>
    </row>
    <row r="204" spans="1:26" ht="20.100000000000001" customHeight="1" x14ac:dyDescent="0.15">
      <c r="A204" s="2"/>
      <c r="B204" s="2"/>
      <c r="C204" s="20"/>
      <c r="D204" s="18"/>
      <c r="E204" s="80" t="s">
        <v>213</v>
      </c>
      <c r="F204" s="30"/>
      <c r="G204" s="30"/>
      <c r="H204" s="30"/>
      <c r="I204" s="99"/>
      <c r="U204" s="92"/>
      <c r="V204" s="92"/>
      <c r="W204" s="92"/>
      <c r="X204" s="92"/>
      <c r="Y204" s="92"/>
      <c r="Z204" s="7"/>
    </row>
    <row r="205" spans="1:26" ht="20.100000000000001" customHeight="1" x14ac:dyDescent="0.15">
      <c r="A205" s="2"/>
      <c r="B205" s="2"/>
      <c r="C205" s="20"/>
      <c r="D205" s="18"/>
      <c r="E205" s="328" t="s">
        <v>194</v>
      </c>
      <c r="F205" s="216"/>
      <c r="G205" s="216"/>
      <c r="H205" s="329"/>
      <c r="I205" s="342">
        <f>IFERROR((ROUND(I194/I201*100,1)),"")</f>
        <v>1.2</v>
      </c>
      <c r="J205" s="343"/>
      <c r="K205" s="343"/>
      <c r="L205" s="343"/>
      <c r="M205" s="344"/>
      <c r="N205" s="100" t="s">
        <v>93</v>
      </c>
      <c r="O205" s="1" t="s">
        <v>94</v>
      </c>
      <c r="P205" s="96"/>
      <c r="T205" s="92"/>
      <c r="U205" s="92"/>
      <c r="V205" s="92"/>
      <c r="W205" s="92"/>
      <c r="X205" s="92"/>
      <c r="Y205" s="92"/>
      <c r="Z205" s="7"/>
    </row>
    <row r="206" spans="1:26" ht="20.100000000000001" customHeight="1" x14ac:dyDescent="0.15">
      <c r="A206" s="2"/>
      <c r="B206" s="2"/>
      <c r="C206" s="20"/>
      <c r="D206" s="18"/>
      <c r="E206" s="330" t="s">
        <v>95</v>
      </c>
      <c r="F206" s="219"/>
      <c r="G206" s="219"/>
      <c r="H206" s="331"/>
      <c r="I206" s="295">
        <f>IFERROR((ROUND(I197/I198*100,1)),"")</f>
        <v>50</v>
      </c>
      <c r="J206" s="296"/>
      <c r="K206" s="296"/>
      <c r="L206" s="296"/>
      <c r="M206" s="297"/>
      <c r="N206" s="100" t="s">
        <v>93</v>
      </c>
      <c r="O206" s="1" t="s">
        <v>96</v>
      </c>
      <c r="P206" s="96"/>
      <c r="T206" s="92"/>
      <c r="U206" s="92"/>
      <c r="V206" s="92"/>
      <c r="W206" s="92"/>
      <c r="X206" s="92"/>
      <c r="Y206" s="92"/>
      <c r="Z206" s="7"/>
    </row>
    <row r="207" spans="1:26" ht="20.100000000000001" customHeight="1" x14ac:dyDescent="0.15">
      <c r="A207" s="2"/>
      <c r="B207" s="2"/>
      <c r="C207" s="20"/>
      <c r="D207" s="18"/>
      <c r="E207" s="338" t="s">
        <v>97</v>
      </c>
      <c r="F207" s="339"/>
      <c r="G207" s="339"/>
      <c r="H207" s="340"/>
      <c r="I207" s="276">
        <f>IFERROR((ROUND(I199/I200*100,1)),"")</f>
        <v>20</v>
      </c>
      <c r="J207" s="277"/>
      <c r="K207" s="277"/>
      <c r="L207" s="277"/>
      <c r="M207" s="278"/>
      <c r="N207" s="100" t="s">
        <v>93</v>
      </c>
      <c r="O207" s="1" t="s">
        <v>98</v>
      </c>
      <c r="P207" s="96"/>
      <c r="T207" s="92"/>
      <c r="U207" s="92"/>
      <c r="V207" s="92"/>
      <c r="W207" s="92"/>
      <c r="X207" s="92"/>
      <c r="Y207" s="92"/>
      <c r="Z207" s="7"/>
    </row>
    <row r="208" spans="1:26" ht="20.100000000000001" customHeight="1" x14ac:dyDescent="0.15">
      <c r="A208" s="2"/>
      <c r="B208" s="2"/>
      <c r="C208" s="20"/>
      <c r="D208" s="18"/>
      <c r="E208" s="14"/>
      <c r="F208" s="30"/>
      <c r="G208" s="101"/>
      <c r="H208" s="30"/>
      <c r="J208" s="2"/>
      <c r="K208" s="2"/>
      <c r="L208" s="2"/>
      <c r="M208" s="2"/>
      <c r="N208" s="96"/>
      <c r="O208" s="96"/>
      <c r="P208" s="92"/>
      <c r="Q208" s="92"/>
      <c r="R208" s="92"/>
      <c r="S208" s="92"/>
      <c r="T208" s="92"/>
      <c r="U208" s="92"/>
      <c r="V208" s="92"/>
      <c r="W208" s="92"/>
      <c r="X208" s="92"/>
      <c r="Y208" s="92"/>
      <c r="Z208" s="7"/>
    </row>
    <row r="209" spans="1:27" ht="20.100000000000001" customHeight="1" x14ac:dyDescent="0.15">
      <c r="A209" s="2"/>
      <c r="B209" s="2"/>
      <c r="C209" s="23"/>
      <c r="D209" s="57"/>
      <c r="E209" s="57"/>
      <c r="F209" s="57"/>
      <c r="G209" s="57"/>
      <c r="H209" s="57"/>
      <c r="I209" s="37"/>
      <c r="J209" s="24"/>
      <c r="K209" s="24"/>
      <c r="L209" s="24"/>
      <c r="M209" s="24"/>
      <c r="N209" s="24"/>
      <c r="O209" s="24"/>
      <c r="P209" s="24"/>
      <c r="Q209" s="24"/>
      <c r="R209" s="24"/>
      <c r="S209" s="24"/>
      <c r="T209" s="5"/>
      <c r="U209" s="5"/>
      <c r="V209" s="5"/>
      <c r="W209" s="5"/>
      <c r="X209" s="5"/>
      <c r="Y209" s="5"/>
      <c r="Z209" s="25"/>
    </row>
    <row r="210" spans="1:27" ht="38.1" customHeight="1" x14ac:dyDescent="0.15">
      <c r="A210" s="2"/>
      <c r="B210" s="2"/>
      <c r="C210" s="30"/>
      <c r="D210" s="30"/>
      <c r="E210" s="30"/>
      <c r="F210" s="30"/>
      <c r="G210" s="30"/>
      <c r="H210" s="30"/>
      <c r="I210" s="54"/>
      <c r="J210" s="36"/>
      <c r="K210" s="36"/>
      <c r="L210" s="36"/>
      <c r="M210" s="36"/>
      <c r="N210" s="36"/>
      <c r="O210" s="36"/>
      <c r="P210" s="36"/>
      <c r="Q210" s="36"/>
      <c r="R210" s="36"/>
      <c r="S210" s="36"/>
      <c r="Z210" s="30"/>
    </row>
    <row r="211" spans="1:27" ht="20.100000000000001" customHeight="1" x14ac:dyDescent="0.15">
      <c r="A211" s="2"/>
      <c r="B211" s="2"/>
      <c r="C211" s="197" t="s">
        <v>44</v>
      </c>
      <c r="D211" s="198"/>
      <c r="E211" s="198"/>
      <c r="F211" s="198"/>
      <c r="G211" s="198"/>
      <c r="H211" s="199"/>
    </row>
    <row r="212" spans="1:27" ht="20.100000000000001" customHeight="1" x14ac:dyDescent="0.15">
      <c r="A212" s="2"/>
      <c r="B212" s="2"/>
      <c r="C212" s="15"/>
      <c r="D212" s="46"/>
      <c r="E212" s="46"/>
      <c r="F212" s="46"/>
      <c r="G212" s="46"/>
      <c r="H212" s="46"/>
      <c r="I212" s="47"/>
      <c r="J212" s="16"/>
      <c r="K212" s="16"/>
      <c r="L212" s="16"/>
      <c r="M212" s="16"/>
      <c r="N212" s="16"/>
      <c r="O212" s="47"/>
      <c r="P212" s="16"/>
      <c r="Q212" s="16"/>
      <c r="R212" s="16"/>
      <c r="S212" s="16"/>
      <c r="T212" s="16"/>
      <c r="U212" s="16"/>
      <c r="V212" s="16"/>
      <c r="W212" s="16"/>
      <c r="X212" s="16"/>
      <c r="Y212" s="16"/>
      <c r="Z212" s="17"/>
    </row>
    <row r="213" spans="1:27" ht="20.100000000000001" customHeight="1" x14ac:dyDescent="0.15">
      <c r="A213" s="2"/>
      <c r="B213" s="2"/>
      <c r="C213" s="15"/>
      <c r="D213" s="60" t="s">
        <v>29</v>
      </c>
      <c r="E213" s="60"/>
      <c r="F213" s="60"/>
      <c r="G213" s="60"/>
      <c r="H213" s="60"/>
      <c r="I213" s="60"/>
      <c r="J213" s="60"/>
      <c r="K213" s="60"/>
      <c r="L213" s="60"/>
      <c r="M213" s="60"/>
      <c r="N213" s="60"/>
      <c r="O213" s="60"/>
      <c r="P213" s="60"/>
      <c r="Q213" s="60"/>
      <c r="R213" s="60"/>
      <c r="S213" s="60"/>
      <c r="T213" s="36"/>
      <c r="Z213" s="19"/>
    </row>
    <row r="214" spans="1:27" ht="30" customHeight="1" x14ac:dyDescent="0.15">
      <c r="A214" s="2"/>
      <c r="B214" s="2"/>
      <c r="C214" s="20"/>
      <c r="D214" s="156" t="s">
        <v>13</v>
      </c>
      <c r="E214" s="157"/>
      <c r="F214" s="157"/>
      <c r="G214" s="157"/>
      <c r="H214" s="157"/>
      <c r="I214" s="157"/>
      <c r="J214" s="158"/>
      <c r="K214" s="354" t="s">
        <v>200</v>
      </c>
      <c r="L214" s="355"/>
      <c r="M214" s="355"/>
      <c r="N214" s="355"/>
      <c r="O214" s="356"/>
      <c r="P214" s="291" t="s">
        <v>201</v>
      </c>
      <c r="Q214" s="292"/>
      <c r="R214" s="292"/>
      <c r="S214" s="293"/>
      <c r="T214" s="283" t="s">
        <v>197</v>
      </c>
      <c r="U214" s="284"/>
      <c r="V214" s="284"/>
      <c r="W214" s="284"/>
      <c r="X214" s="284"/>
      <c r="Y214" s="285"/>
      <c r="Z214" s="19"/>
    </row>
    <row r="215" spans="1:27" ht="20.100000000000001" customHeight="1" x14ac:dyDescent="0.15">
      <c r="A215" s="2"/>
      <c r="B215" s="2"/>
      <c r="C215" s="20"/>
      <c r="D215" s="31">
        <v>1</v>
      </c>
      <c r="E215" s="320" t="s">
        <v>12</v>
      </c>
      <c r="F215" s="320"/>
      <c r="G215" s="320"/>
      <c r="H215" s="320"/>
      <c r="I215" s="320"/>
      <c r="J215" s="321"/>
      <c r="K215" s="168">
        <v>40000</v>
      </c>
      <c r="L215" s="169"/>
      <c r="M215" s="169"/>
      <c r="N215" s="169"/>
      <c r="O215" s="170"/>
      <c r="P215" s="294">
        <v>60000</v>
      </c>
      <c r="Q215" s="286"/>
      <c r="R215" s="286"/>
      <c r="S215" s="287"/>
      <c r="T215" s="168">
        <v>50000</v>
      </c>
      <c r="U215" s="286"/>
      <c r="V215" s="286"/>
      <c r="W215" s="286"/>
      <c r="X215" s="286"/>
      <c r="Y215" s="287"/>
      <c r="Z215" s="19"/>
    </row>
    <row r="216" spans="1:27" ht="20.100000000000001" customHeight="1" x14ac:dyDescent="0.15">
      <c r="A216" s="2"/>
      <c r="B216" s="2"/>
      <c r="C216" s="20"/>
      <c r="D216" s="32">
        <f>D215+1</f>
        <v>2</v>
      </c>
      <c r="E216" s="222" t="s">
        <v>16</v>
      </c>
      <c r="F216" s="222"/>
      <c r="G216" s="222"/>
      <c r="H216" s="222"/>
      <c r="I216" s="222"/>
      <c r="J216" s="234"/>
      <c r="K216" s="171"/>
      <c r="L216" s="172"/>
      <c r="M216" s="172"/>
      <c r="N216" s="172"/>
      <c r="O216" s="173"/>
      <c r="P216" s="227"/>
      <c r="Q216" s="228"/>
      <c r="R216" s="228"/>
      <c r="S216" s="229"/>
      <c r="T216" s="171"/>
      <c r="U216" s="228"/>
      <c r="V216" s="228"/>
      <c r="W216" s="228"/>
      <c r="X216" s="228"/>
      <c r="Y216" s="229"/>
      <c r="Z216" s="19"/>
    </row>
    <row r="217" spans="1:27" ht="20.100000000000001" customHeight="1" x14ac:dyDescent="0.15">
      <c r="A217" s="2"/>
      <c r="B217" s="2"/>
      <c r="C217" s="20"/>
      <c r="D217" s="32">
        <f t="shared" ref="D217:D220" si="0">D216+1</f>
        <v>3</v>
      </c>
      <c r="E217" s="222" t="s">
        <v>20</v>
      </c>
      <c r="F217" s="222"/>
      <c r="G217" s="222"/>
      <c r="H217" s="222"/>
      <c r="I217" s="222"/>
      <c r="J217" s="234"/>
      <c r="K217" s="171"/>
      <c r="L217" s="172"/>
      <c r="M217" s="172"/>
      <c r="N217" s="172"/>
      <c r="O217" s="173"/>
      <c r="P217" s="227"/>
      <c r="Q217" s="228"/>
      <c r="R217" s="228"/>
      <c r="S217" s="229"/>
      <c r="T217" s="171"/>
      <c r="U217" s="228"/>
      <c r="V217" s="228"/>
      <c r="W217" s="228"/>
      <c r="X217" s="228"/>
      <c r="Y217" s="229"/>
      <c r="Z217" s="19"/>
    </row>
    <row r="218" spans="1:27" ht="20.100000000000001" customHeight="1" x14ac:dyDescent="0.15">
      <c r="A218" s="2"/>
      <c r="B218" s="2"/>
      <c r="C218" s="20"/>
      <c r="D218" s="32">
        <f t="shared" si="0"/>
        <v>4</v>
      </c>
      <c r="E218" s="222" t="s">
        <v>21</v>
      </c>
      <c r="F218" s="222"/>
      <c r="G218" s="222"/>
      <c r="H218" s="222"/>
      <c r="I218" s="222"/>
      <c r="J218" s="234"/>
      <c r="K218" s="171"/>
      <c r="L218" s="172"/>
      <c r="M218" s="172"/>
      <c r="N218" s="172"/>
      <c r="O218" s="173"/>
      <c r="P218" s="227"/>
      <c r="Q218" s="228"/>
      <c r="R218" s="228"/>
      <c r="S218" s="229"/>
      <c r="T218" s="171"/>
      <c r="U218" s="228"/>
      <c r="V218" s="228"/>
      <c r="W218" s="228"/>
      <c r="X218" s="228"/>
      <c r="Y218" s="229"/>
      <c r="Z218" s="19"/>
    </row>
    <row r="219" spans="1:27" ht="20.100000000000001" customHeight="1" x14ac:dyDescent="0.15">
      <c r="A219" s="2"/>
      <c r="B219" s="2"/>
      <c r="C219" s="20"/>
      <c r="D219" s="32">
        <f t="shared" si="0"/>
        <v>5</v>
      </c>
      <c r="E219" s="222" t="s">
        <v>56</v>
      </c>
      <c r="F219" s="222"/>
      <c r="G219" s="222"/>
      <c r="H219" s="222"/>
      <c r="I219" s="222"/>
      <c r="J219" s="234"/>
      <c r="K219" s="171"/>
      <c r="L219" s="172"/>
      <c r="M219" s="172"/>
      <c r="N219" s="172"/>
      <c r="O219" s="173"/>
      <c r="P219" s="227"/>
      <c r="Q219" s="228"/>
      <c r="R219" s="228"/>
      <c r="S219" s="229"/>
      <c r="T219" s="171"/>
      <c r="U219" s="228"/>
      <c r="V219" s="228"/>
      <c r="W219" s="228"/>
      <c r="X219" s="228"/>
      <c r="Y219" s="229"/>
      <c r="Z219" s="19"/>
    </row>
    <row r="220" spans="1:27" ht="20.100000000000001" customHeight="1" thickBot="1" x14ac:dyDescent="0.2">
      <c r="A220" s="2"/>
      <c r="B220" s="2"/>
      <c r="C220" s="20"/>
      <c r="D220" s="33">
        <f t="shared" si="0"/>
        <v>6</v>
      </c>
      <c r="E220" s="235" t="s">
        <v>22</v>
      </c>
      <c r="F220" s="235"/>
      <c r="G220" s="235"/>
      <c r="H220" s="235"/>
      <c r="I220" s="235"/>
      <c r="J220" s="236"/>
      <c r="K220" s="288">
        <v>4500</v>
      </c>
      <c r="L220" s="289"/>
      <c r="M220" s="289"/>
      <c r="N220" s="289"/>
      <c r="O220" s="290"/>
      <c r="P220" s="230">
        <v>5500</v>
      </c>
      <c r="Q220" s="231"/>
      <c r="R220" s="231"/>
      <c r="S220" s="232"/>
      <c r="T220" s="288">
        <v>5000</v>
      </c>
      <c r="U220" s="231"/>
      <c r="V220" s="231"/>
      <c r="W220" s="231"/>
      <c r="X220" s="231"/>
      <c r="Y220" s="232"/>
      <c r="Z220" s="19"/>
    </row>
    <row r="221" spans="1:27" ht="20.100000000000001" customHeight="1" thickTop="1" x14ac:dyDescent="0.15">
      <c r="A221" s="2"/>
      <c r="B221" s="2"/>
      <c r="C221" s="20"/>
      <c r="D221" s="34"/>
      <c r="E221" s="237" t="s">
        <v>14</v>
      </c>
      <c r="F221" s="237"/>
      <c r="G221" s="237"/>
      <c r="H221" s="237"/>
      <c r="I221" s="237"/>
      <c r="J221" s="238"/>
      <c r="K221" s="205">
        <f>SUM(K215:N220)</f>
        <v>44500</v>
      </c>
      <c r="L221" s="246"/>
      <c r="M221" s="246"/>
      <c r="N221" s="246"/>
      <c r="O221" s="247"/>
      <c r="P221" s="233">
        <f>SUM(P215:S220)</f>
        <v>65500</v>
      </c>
      <c r="Q221" s="206"/>
      <c r="R221" s="206"/>
      <c r="S221" s="207"/>
      <c r="T221" s="205">
        <f>SUM(T215:Y220)</f>
        <v>55000</v>
      </c>
      <c r="U221" s="206"/>
      <c r="V221" s="206"/>
      <c r="W221" s="206"/>
      <c r="X221" s="206"/>
      <c r="Y221" s="207"/>
      <c r="Z221" s="19"/>
    </row>
    <row r="222" spans="1:27" ht="20.100000000000001" customHeight="1" x14ac:dyDescent="0.15">
      <c r="A222" s="2"/>
      <c r="B222" s="2"/>
      <c r="C222" s="20"/>
      <c r="D222" s="18"/>
      <c r="E222" s="30"/>
      <c r="F222" s="30"/>
      <c r="G222" s="30"/>
      <c r="H222" s="30"/>
      <c r="I222" s="38"/>
      <c r="J222" s="2"/>
      <c r="K222" s="2"/>
      <c r="L222" s="2"/>
      <c r="M222" s="2"/>
      <c r="N222" s="6"/>
      <c r="O222" s="40"/>
      <c r="P222" s="6"/>
      <c r="Q222" s="6"/>
      <c r="R222" s="36"/>
      <c r="S222" s="42"/>
      <c r="T222" s="36"/>
      <c r="U222" s="36"/>
      <c r="V222" s="36"/>
      <c r="W222" s="36"/>
      <c r="X222" s="36"/>
      <c r="Y222" s="36"/>
      <c r="Z222" s="19"/>
    </row>
    <row r="223" spans="1:27" ht="20.100000000000001" customHeight="1" x14ac:dyDescent="0.15">
      <c r="A223" s="2"/>
      <c r="B223" s="2"/>
      <c r="C223" s="23"/>
      <c r="D223" s="57"/>
      <c r="E223" s="57"/>
      <c r="F223" s="57"/>
      <c r="G223" s="57"/>
      <c r="H223" s="57"/>
      <c r="I223" s="39"/>
      <c r="J223" s="24"/>
      <c r="K223" s="24"/>
      <c r="L223" s="24"/>
      <c r="M223" s="24"/>
      <c r="N223" s="24"/>
      <c r="O223" s="41"/>
      <c r="P223" s="24"/>
      <c r="Q223" s="24"/>
      <c r="R223" s="24"/>
      <c r="S223" s="41"/>
      <c r="T223" s="24"/>
      <c r="U223" s="24"/>
      <c r="V223" s="24"/>
      <c r="W223" s="24"/>
      <c r="X223" s="24"/>
      <c r="Y223" s="24"/>
      <c r="Z223" s="25"/>
    </row>
    <row r="224" spans="1:27" ht="20.100000000000001" customHeight="1" x14ac:dyDescent="0.15">
      <c r="A224" s="2"/>
      <c r="B224" s="2"/>
      <c r="C224" s="30"/>
      <c r="D224" s="30"/>
      <c r="E224" s="30"/>
      <c r="F224" s="30"/>
      <c r="G224" s="30"/>
      <c r="H224" s="30"/>
      <c r="I224" s="38"/>
      <c r="J224" s="36"/>
      <c r="K224" s="36"/>
      <c r="L224" s="36"/>
      <c r="M224" s="36"/>
      <c r="N224" s="36"/>
      <c r="O224" s="42"/>
      <c r="P224" s="36"/>
      <c r="Q224" s="36"/>
      <c r="R224" s="36"/>
      <c r="S224" s="42"/>
      <c r="T224" s="36"/>
      <c r="U224" s="36"/>
      <c r="V224" s="36"/>
      <c r="W224" s="36"/>
      <c r="X224" s="36"/>
      <c r="Y224" s="36"/>
      <c r="Z224" s="36"/>
      <c r="AA224" s="30"/>
    </row>
    <row r="225" spans="1:26" ht="20.100000000000001" customHeight="1" x14ac:dyDescent="0.15">
      <c r="A225" s="2"/>
      <c r="B225" s="2"/>
      <c r="C225" s="30"/>
      <c r="D225" s="30"/>
      <c r="E225" s="30"/>
      <c r="F225" s="30"/>
      <c r="G225" s="30"/>
      <c r="H225" s="30"/>
      <c r="I225" s="30"/>
      <c r="J225" s="36"/>
      <c r="K225" s="36"/>
      <c r="L225" s="36"/>
      <c r="M225" s="36"/>
      <c r="N225" s="102"/>
      <c r="O225" s="36"/>
      <c r="P225" s="36"/>
      <c r="Q225" s="102"/>
      <c r="R225" s="36"/>
      <c r="S225" s="36"/>
      <c r="T225" s="36"/>
      <c r="U225" s="36"/>
      <c r="V225" s="36"/>
      <c r="W225" s="36"/>
      <c r="X225" s="36"/>
      <c r="Y225" s="36"/>
      <c r="Z225" s="30"/>
    </row>
    <row r="226" spans="1:26" ht="20.100000000000001" customHeight="1" x14ac:dyDescent="0.15">
      <c r="A226" s="2"/>
      <c r="B226" s="2"/>
      <c r="C226" s="197" t="s">
        <v>138</v>
      </c>
      <c r="D226" s="198"/>
      <c r="E226" s="198"/>
      <c r="F226" s="198"/>
      <c r="G226" s="198"/>
      <c r="H226" s="199"/>
      <c r="I226" s="103"/>
      <c r="J226" s="5"/>
      <c r="K226" s="5"/>
      <c r="L226" s="5"/>
      <c r="M226" s="5"/>
      <c r="N226" s="104"/>
      <c r="O226" s="5"/>
      <c r="P226" s="5"/>
      <c r="Q226" s="104"/>
      <c r="R226" s="5"/>
      <c r="S226" s="5"/>
      <c r="T226" s="5"/>
      <c r="U226" s="5"/>
      <c r="V226" s="5"/>
      <c r="W226" s="5"/>
      <c r="X226" s="5"/>
      <c r="Y226" s="5"/>
      <c r="Z226" s="5"/>
    </row>
    <row r="227" spans="1:26" ht="20.100000000000001" customHeight="1" x14ac:dyDescent="0.15">
      <c r="A227" s="2"/>
      <c r="B227" s="2"/>
      <c r="C227" s="88"/>
      <c r="D227" s="89"/>
      <c r="E227" s="89"/>
      <c r="F227" s="89"/>
      <c r="G227" s="89"/>
      <c r="H227" s="89"/>
      <c r="I227" s="50"/>
      <c r="J227" s="50"/>
      <c r="K227" s="50"/>
      <c r="L227" s="50"/>
      <c r="M227" s="50"/>
      <c r="N227" s="105"/>
      <c r="O227" s="50"/>
      <c r="P227" s="50"/>
      <c r="Q227" s="11"/>
      <c r="Z227" s="106"/>
    </row>
    <row r="228" spans="1:26" ht="20.100000000000001" customHeight="1" x14ac:dyDescent="0.15">
      <c r="A228" s="2"/>
      <c r="B228" s="107"/>
      <c r="C228" s="89"/>
      <c r="D228" s="108" t="s">
        <v>100</v>
      </c>
      <c r="E228" s="109"/>
      <c r="F228" s="109"/>
      <c r="G228" s="109"/>
      <c r="H228" s="109"/>
      <c r="I228" s="5"/>
      <c r="J228" s="5"/>
      <c r="K228" s="5"/>
      <c r="L228" s="104"/>
      <c r="M228" s="5"/>
      <c r="N228" s="104"/>
      <c r="O228" s="5"/>
      <c r="Q228" s="11"/>
      <c r="Z228" s="7"/>
    </row>
    <row r="229" spans="1:26" ht="30" customHeight="1" x14ac:dyDescent="0.15">
      <c r="A229" s="2"/>
      <c r="B229" s="107"/>
      <c r="C229" s="110"/>
      <c r="D229" s="111"/>
      <c r="E229" s="241" t="s">
        <v>17</v>
      </c>
      <c r="F229" s="241"/>
      <c r="G229" s="241"/>
      <c r="H229" s="241"/>
      <c r="I229" s="241"/>
      <c r="J229" s="241"/>
      <c r="K229" s="241"/>
      <c r="L229" s="242"/>
      <c r="M229" s="243" t="s">
        <v>101</v>
      </c>
      <c r="N229" s="244"/>
      <c r="O229" s="245"/>
      <c r="P229" s="239" t="s">
        <v>135</v>
      </c>
      <c r="Q229" s="240"/>
      <c r="R229" s="240"/>
      <c r="S229" s="240"/>
      <c r="T229" s="43"/>
      <c r="Z229" s="7"/>
    </row>
    <row r="230" spans="1:26" ht="20.100000000000001" customHeight="1" x14ac:dyDescent="0.15">
      <c r="A230" s="2"/>
      <c r="B230" s="107"/>
      <c r="C230" s="110"/>
      <c r="D230" s="112">
        <v>1</v>
      </c>
      <c r="E230" s="215" t="s">
        <v>161</v>
      </c>
      <c r="F230" s="216"/>
      <c r="G230" s="216"/>
      <c r="H230" s="216"/>
      <c r="I230" s="216"/>
      <c r="J230" s="216"/>
      <c r="K230" s="216"/>
      <c r="L230" s="217"/>
      <c r="M230" s="251"/>
      <c r="N230" s="252"/>
      <c r="O230" s="253"/>
      <c r="P230" s="251"/>
      <c r="Q230" s="252"/>
      <c r="R230" s="252"/>
      <c r="S230" s="378"/>
      <c r="Z230" s="7"/>
    </row>
    <row r="231" spans="1:26" ht="20.100000000000001" customHeight="1" x14ac:dyDescent="0.15">
      <c r="A231" s="2"/>
      <c r="B231" s="107"/>
      <c r="C231" s="110"/>
      <c r="D231" s="113">
        <f>D230+1</f>
        <v>2</v>
      </c>
      <c r="E231" s="218" t="s">
        <v>162</v>
      </c>
      <c r="F231" s="219"/>
      <c r="G231" s="219"/>
      <c r="H231" s="219"/>
      <c r="I231" s="219"/>
      <c r="J231" s="219"/>
      <c r="K231" s="219"/>
      <c r="L231" s="220"/>
      <c r="M231" s="162"/>
      <c r="N231" s="163"/>
      <c r="O231" s="164"/>
      <c r="P231" s="162"/>
      <c r="Q231" s="163"/>
      <c r="R231" s="163"/>
      <c r="S231" s="211"/>
      <c r="Z231" s="7"/>
    </row>
    <row r="232" spans="1:26" ht="20.100000000000001" customHeight="1" x14ac:dyDescent="0.15">
      <c r="A232" s="2"/>
      <c r="B232" s="107"/>
      <c r="C232" s="110"/>
      <c r="D232" s="113">
        <f t="shared" ref="D232:D289" si="1">D231+1</f>
        <v>3</v>
      </c>
      <c r="E232" s="221" t="s">
        <v>102</v>
      </c>
      <c r="F232" s="222"/>
      <c r="G232" s="222"/>
      <c r="H232" s="222"/>
      <c r="I232" s="222"/>
      <c r="J232" s="222"/>
      <c r="K232" s="222"/>
      <c r="L232" s="223"/>
      <c r="M232" s="162"/>
      <c r="N232" s="163"/>
      <c r="O232" s="164"/>
      <c r="P232" s="162"/>
      <c r="Q232" s="163"/>
      <c r="R232" s="163"/>
      <c r="S232" s="211"/>
      <c r="Z232" s="7"/>
    </row>
    <row r="233" spans="1:26" ht="20.100000000000001" customHeight="1" x14ac:dyDescent="0.15">
      <c r="A233" s="2"/>
      <c r="B233" s="107"/>
      <c r="C233" s="110"/>
      <c r="D233" s="113">
        <f t="shared" si="1"/>
        <v>4</v>
      </c>
      <c r="E233" s="221" t="s">
        <v>103</v>
      </c>
      <c r="F233" s="222"/>
      <c r="G233" s="222"/>
      <c r="H233" s="222"/>
      <c r="I233" s="222"/>
      <c r="J233" s="222"/>
      <c r="K233" s="222"/>
      <c r="L233" s="223"/>
      <c r="M233" s="162"/>
      <c r="N233" s="163"/>
      <c r="O233" s="164"/>
      <c r="P233" s="162"/>
      <c r="Q233" s="163"/>
      <c r="R233" s="163"/>
      <c r="S233" s="211"/>
      <c r="Z233" s="7"/>
    </row>
    <row r="234" spans="1:26" ht="20.100000000000001" customHeight="1" x14ac:dyDescent="0.15">
      <c r="A234" s="2"/>
      <c r="B234" s="107"/>
      <c r="C234" s="110"/>
      <c r="D234" s="113">
        <f t="shared" si="1"/>
        <v>5</v>
      </c>
      <c r="E234" s="221" t="s">
        <v>46</v>
      </c>
      <c r="F234" s="222"/>
      <c r="G234" s="222"/>
      <c r="H234" s="222"/>
      <c r="I234" s="222"/>
      <c r="J234" s="222"/>
      <c r="K234" s="222"/>
      <c r="L234" s="223"/>
      <c r="M234" s="162"/>
      <c r="N234" s="163"/>
      <c r="O234" s="164"/>
      <c r="P234" s="162"/>
      <c r="Q234" s="163"/>
      <c r="R234" s="163"/>
      <c r="S234" s="211"/>
      <c r="Z234" s="7"/>
    </row>
    <row r="235" spans="1:26" ht="20.100000000000001" customHeight="1" x14ac:dyDescent="0.15">
      <c r="A235" s="2"/>
      <c r="B235" s="107"/>
      <c r="C235" s="110"/>
      <c r="D235" s="113">
        <f t="shared" si="1"/>
        <v>6</v>
      </c>
      <c r="E235" s="221" t="s">
        <v>163</v>
      </c>
      <c r="F235" s="222"/>
      <c r="G235" s="222"/>
      <c r="H235" s="222"/>
      <c r="I235" s="222"/>
      <c r="J235" s="222"/>
      <c r="K235" s="222"/>
      <c r="L235" s="223"/>
      <c r="M235" s="162"/>
      <c r="N235" s="163"/>
      <c r="O235" s="164"/>
      <c r="P235" s="162"/>
      <c r="Q235" s="163"/>
      <c r="R235" s="163"/>
      <c r="S235" s="211"/>
      <c r="Z235" s="7"/>
    </row>
    <row r="236" spans="1:26" ht="20.100000000000001" customHeight="1" x14ac:dyDescent="0.15">
      <c r="A236" s="2"/>
      <c r="B236" s="107"/>
      <c r="C236" s="110"/>
      <c r="D236" s="113">
        <f t="shared" si="1"/>
        <v>7</v>
      </c>
      <c r="E236" s="221" t="s">
        <v>104</v>
      </c>
      <c r="F236" s="222"/>
      <c r="G236" s="222"/>
      <c r="H236" s="222"/>
      <c r="I236" s="222"/>
      <c r="J236" s="222"/>
      <c r="K236" s="222"/>
      <c r="L236" s="223"/>
      <c r="M236" s="162"/>
      <c r="N236" s="163"/>
      <c r="O236" s="164"/>
      <c r="P236" s="162"/>
      <c r="Q236" s="163"/>
      <c r="R236" s="163"/>
      <c r="S236" s="211"/>
      <c r="Z236" s="7"/>
    </row>
    <row r="237" spans="1:26" ht="20.100000000000001" customHeight="1" x14ac:dyDescent="0.15">
      <c r="A237" s="2"/>
      <c r="B237" s="107"/>
      <c r="C237" s="110"/>
      <c r="D237" s="113">
        <f t="shared" si="1"/>
        <v>8</v>
      </c>
      <c r="E237" s="221" t="s">
        <v>105</v>
      </c>
      <c r="F237" s="222"/>
      <c r="G237" s="222"/>
      <c r="H237" s="222"/>
      <c r="I237" s="222"/>
      <c r="J237" s="222"/>
      <c r="K237" s="222"/>
      <c r="L237" s="223"/>
      <c r="M237" s="162"/>
      <c r="N237" s="163"/>
      <c r="O237" s="164"/>
      <c r="P237" s="162"/>
      <c r="Q237" s="163"/>
      <c r="R237" s="163"/>
      <c r="S237" s="211"/>
      <c r="Z237" s="7"/>
    </row>
    <row r="238" spans="1:26" ht="20.100000000000001" customHeight="1" x14ac:dyDescent="0.15">
      <c r="A238" s="2"/>
      <c r="B238" s="107"/>
      <c r="C238" s="110"/>
      <c r="D238" s="113">
        <f t="shared" si="1"/>
        <v>9</v>
      </c>
      <c r="E238" s="221" t="s">
        <v>106</v>
      </c>
      <c r="F238" s="222"/>
      <c r="G238" s="222"/>
      <c r="H238" s="222"/>
      <c r="I238" s="222"/>
      <c r="J238" s="222"/>
      <c r="K238" s="222"/>
      <c r="L238" s="223"/>
      <c r="M238" s="162"/>
      <c r="N238" s="163"/>
      <c r="O238" s="164"/>
      <c r="P238" s="162"/>
      <c r="Q238" s="163"/>
      <c r="R238" s="163"/>
      <c r="S238" s="211"/>
      <c r="Z238" s="7"/>
    </row>
    <row r="239" spans="1:26" ht="20.100000000000001" customHeight="1" x14ac:dyDescent="0.15">
      <c r="A239" s="2"/>
      <c r="B239" s="107"/>
      <c r="C239" s="110"/>
      <c r="D239" s="113">
        <f t="shared" si="1"/>
        <v>10</v>
      </c>
      <c r="E239" s="221" t="s">
        <v>107</v>
      </c>
      <c r="F239" s="222"/>
      <c r="G239" s="222"/>
      <c r="H239" s="222"/>
      <c r="I239" s="222"/>
      <c r="J239" s="222"/>
      <c r="K239" s="222"/>
      <c r="L239" s="223"/>
      <c r="M239" s="162"/>
      <c r="N239" s="163"/>
      <c r="O239" s="164"/>
      <c r="P239" s="162"/>
      <c r="Q239" s="163"/>
      <c r="R239" s="163"/>
      <c r="S239" s="211"/>
      <c r="Z239" s="7"/>
    </row>
    <row r="240" spans="1:26" ht="20.100000000000001" customHeight="1" x14ac:dyDescent="0.15">
      <c r="A240" s="2"/>
      <c r="B240" s="107"/>
      <c r="C240" s="110"/>
      <c r="D240" s="113">
        <f t="shared" si="1"/>
        <v>11</v>
      </c>
      <c r="E240" s="221" t="s">
        <v>108</v>
      </c>
      <c r="F240" s="222"/>
      <c r="G240" s="222"/>
      <c r="H240" s="222"/>
      <c r="I240" s="222"/>
      <c r="J240" s="222"/>
      <c r="K240" s="222"/>
      <c r="L240" s="223"/>
      <c r="M240" s="162"/>
      <c r="N240" s="163"/>
      <c r="O240" s="164"/>
      <c r="P240" s="162"/>
      <c r="Q240" s="163"/>
      <c r="R240" s="163"/>
      <c r="S240" s="211"/>
      <c r="Z240" s="7"/>
    </row>
    <row r="241" spans="1:26" ht="20.100000000000001" customHeight="1" x14ac:dyDescent="0.15">
      <c r="A241" s="2"/>
      <c r="B241" s="107"/>
      <c r="C241" s="110"/>
      <c r="D241" s="113">
        <f t="shared" si="1"/>
        <v>12</v>
      </c>
      <c r="E241" s="221" t="s">
        <v>109</v>
      </c>
      <c r="F241" s="222"/>
      <c r="G241" s="222"/>
      <c r="H241" s="222"/>
      <c r="I241" s="222"/>
      <c r="J241" s="222"/>
      <c r="K241" s="222"/>
      <c r="L241" s="223"/>
      <c r="M241" s="162"/>
      <c r="N241" s="163"/>
      <c r="O241" s="164"/>
      <c r="P241" s="162"/>
      <c r="Q241" s="163"/>
      <c r="R241" s="163"/>
      <c r="S241" s="211"/>
      <c r="Z241" s="7"/>
    </row>
    <row r="242" spans="1:26" ht="20.100000000000001" customHeight="1" x14ac:dyDescent="0.15">
      <c r="A242" s="2"/>
      <c r="B242" s="107"/>
      <c r="C242" s="110"/>
      <c r="D242" s="113">
        <f t="shared" si="1"/>
        <v>13</v>
      </c>
      <c r="E242" s="221" t="s">
        <v>140</v>
      </c>
      <c r="F242" s="222"/>
      <c r="G242" s="222"/>
      <c r="H242" s="222"/>
      <c r="I242" s="222"/>
      <c r="J242" s="222"/>
      <c r="K242" s="222"/>
      <c r="L242" s="223"/>
      <c r="M242" s="162"/>
      <c r="N242" s="163"/>
      <c r="O242" s="164"/>
      <c r="P242" s="162"/>
      <c r="Q242" s="163"/>
      <c r="R242" s="163"/>
      <c r="S242" s="211"/>
      <c r="Z242" s="7"/>
    </row>
    <row r="243" spans="1:26" ht="20.100000000000001" customHeight="1" x14ac:dyDescent="0.15">
      <c r="A243" s="2"/>
      <c r="B243" s="107"/>
      <c r="C243" s="110"/>
      <c r="D243" s="113">
        <f t="shared" si="1"/>
        <v>14</v>
      </c>
      <c r="E243" s="221" t="s">
        <v>141</v>
      </c>
      <c r="F243" s="222"/>
      <c r="G243" s="222"/>
      <c r="H243" s="222"/>
      <c r="I243" s="222"/>
      <c r="J243" s="222"/>
      <c r="K243" s="222"/>
      <c r="L243" s="223"/>
      <c r="M243" s="162"/>
      <c r="N243" s="163"/>
      <c r="O243" s="164"/>
      <c r="P243" s="162"/>
      <c r="Q243" s="163"/>
      <c r="R243" s="163"/>
      <c r="S243" s="211"/>
      <c r="Z243" s="7"/>
    </row>
    <row r="244" spans="1:26" ht="20.100000000000001" customHeight="1" x14ac:dyDescent="0.15">
      <c r="A244" s="2"/>
      <c r="B244" s="107"/>
      <c r="C244" s="110"/>
      <c r="D244" s="113">
        <f t="shared" si="1"/>
        <v>15</v>
      </c>
      <c r="E244" s="221" t="s">
        <v>142</v>
      </c>
      <c r="F244" s="222"/>
      <c r="G244" s="222"/>
      <c r="H244" s="222"/>
      <c r="I244" s="222"/>
      <c r="J244" s="222"/>
      <c r="K244" s="222"/>
      <c r="L244" s="223"/>
      <c r="M244" s="162"/>
      <c r="N244" s="163"/>
      <c r="O244" s="164"/>
      <c r="P244" s="162"/>
      <c r="Q244" s="163"/>
      <c r="R244" s="163"/>
      <c r="S244" s="211"/>
      <c r="Z244" s="7"/>
    </row>
    <row r="245" spans="1:26" ht="20.100000000000001" customHeight="1" x14ac:dyDescent="0.15">
      <c r="A245" s="2"/>
      <c r="B245" s="107"/>
      <c r="C245" s="110"/>
      <c r="D245" s="113">
        <f t="shared" si="1"/>
        <v>16</v>
      </c>
      <c r="E245" s="221" t="s">
        <v>143</v>
      </c>
      <c r="F245" s="222"/>
      <c r="G245" s="222"/>
      <c r="H245" s="222"/>
      <c r="I245" s="222"/>
      <c r="J245" s="222"/>
      <c r="K245" s="222"/>
      <c r="L245" s="223"/>
      <c r="M245" s="162"/>
      <c r="N245" s="163"/>
      <c r="O245" s="164"/>
      <c r="P245" s="162"/>
      <c r="Q245" s="163"/>
      <c r="R245" s="163"/>
      <c r="S245" s="211"/>
      <c r="Z245" s="7"/>
    </row>
    <row r="246" spans="1:26" ht="20.100000000000001" customHeight="1" x14ac:dyDescent="0.15">
      <c r="A246" s="2"/>
      <c r="B246" s="107"/>
      <c r="C246" s="110"/>
      <c r="D246" s="113">
        <f t="shared" si="1"/>
        <v>17</v>
      </c>
      <c r="E246" s="221" t="s">
        <v>185</v>
      </c>
      <c r="F246" s="222"/>
      <c r="G246" s="222"/>
      <c r="H246" s="222"/>
      <c r="I246" s="222"/>
      <c r="J246" s="222"/>
      <c r="K246" s="222"/>
      <c r="L246" s="223"/>
      <c r="M246" s="162"/>
      <c r="N246" s="163"/>
      <c r="O246" s="164"/>
      <c r="P246" s="162"/>
      <c r="Q246" s="163"/>
      <c r="R246" s="163"/>
      <c r="S246" s="211"/>
      <c r="Z246" s="7"/>
    </row>
    <row r="247" spans="1:26" ht="20.100000000000001" customHeight="1" x14ac:dyDescent="0.15">
      <c r="A247" s="2"/>
      <c r="B247" s="107"/>
      <c r="C247" s="110"/>
      <c r="D247" s="113">
        <f t="shared" si="1"/>
        <v>18</v>
      </c>
      <c r="E247" s="221" t="s">
        <v>144</v>
      </c>
      <c r="F247" s="222"/>
      <c r="G247" s="222"/>
      <c r="H247" s="222"/>
      <c r="I247" s="222"/>
      <c r="J247" s="222"/>
      <c r="K247" s="222"/>
      <c r="L247" s="223"/>
      <c r="M247" s="162"/>
      <c r="N247" s="163"/>
      <c r="O247" s="164"/>
      <c r="P247" s="162"/>
      <c r="Q247" s="163"/>
      <c r="R247" s="163"/>
      <c r="S247" s="211"/>
      <c r="Z247" s="7"/>
    </row>
    <row r="248" spans="1:26" ht="20.100000000000001" customHeight="1" x14ac:dyDescent="0.15">
      <c r="A248" s="2"/>
      <c r="B248" s="107"/>
      <c r="C248" s="110"/>
      <c r="D248" s="113">
        <f t="shared" si="1"/>
        <v>19</v>
      </c>
      <c r="E248" s="254" t="s">
        <v>164</v>
      </c>
      <c r="F248" s="221" t="s">
        <v>165</v>
      </c>
      <c r="G248" s="222"/>
      <c r="H248" s="222"/>
      <c r="I248" s="222"/>
      <c r="J248" s="222"/>
      <c r="K248" s="222"/>
      <c r="L248" s="223"/>
      <c r="M248" s="162"/>
      <c r="N248" s="163"/>
      <c r="O248" s="164"/>
      <c r="P248" s="162"/>
      <c r="Q248" s="163"/>
      <c r="R248" s="163"/>
      <c r="S248" s="211"/>
      <c r="Z248" s="7"/>
    </row>
    <row r="249" spans="1:26" ht="20.100000000000001" customHeight="1" x14ac:dyDescent="0.15">
      <c r="A249" s="2"/>
      <c r="B249" s="107"/>
      <c r="C249" s="110"/>
      <c r="D249" s="113">
        <f t="shared" si="1"/>
        <v>20</v>
      </c>
      <c r="E249" s="255"/>
      <c r="F249" s="221" t="s">
        <v>186</v>
      </c>
      <c r="G249" s="222"/>
      <c r="H249" s="222"/>
      <c r="I249" s="222"/>
      <c r="J249" s="222"/>
      <c r="K249" s="222"/>
      <c r="L249" s="223"/>
      <c r="M249" s="162"/>
      <c r="N249" s="163"/>
      <c r="O249" s="164"/>
      <c r="P249" s="162"/>
      <c r="Q249" s="163"/>
      <c r="R249" s="163"/>
      <c r="S249" s="211"/>
      <c r="Z249" s="7"/>
    </row>
    <row r="250" spans="1:26" ht="20.100000000000001" customHeight="1" x14ac:dyDescent="0.15">
      <c r="A250" s="2"/>
      <c r="B250" s="107"/>
      <c r="C250" s="110"/>
      <c r="D250" s="113">
        <f t="shared" si="1"/>
        <v>21</v>
      </c>
      <c r="E250" s="255"/>
      <c r="F250" s="221" t="s">
        <v>187</v>
      </c>
      <c r="G250" s="222"/>
      <c r="H250" s="222"/>
      <c r="I250" s="222"/>
      <c r="J250" s="222"/>
      <c r="K250" s="222"/>
      <c r="L250" s="223"/>
      <c r="M250" s="162"/>
      <c r="N250" s="163"/>
      <c r="O250" s="164"/>
      <c r="P250" s="162"/>
      <c r="Q250" s="163"/>
      <c r="R250" s="163"/>
      <c r="S250" s="211"/>
      <c r="Z250" s="7"/>
    </row>
    <row r="251" spans="1:26" ht="20.100000000000001" customHeight="1" x14ac:dyDescent="0.15">
      <c r="A251" s="2"/>
      <c r="B251" s="107"/>
      <c r="C251" s="110"/>
      <c r="D251" s="113">
        <f t="shared" si="1"/>
        <v>22</v>
      </c>
      <c r="E251" s="255"/>
      <c r="F251" s="221" t="s">
        <v>166</v>
      </c>
      <c r="G251" s="222"/>
      <c r="H251" s="222"/>
      <c r="I251" s="222"/>
      <c r="J251" s="222"/>
      <c r="K251" s="222"/>
      <c r="L251" s="223"/>
      <c r="M251" s="162"/>
      <c r="N251" s="163"/>
      <c r="O251" s="164"/>
      <c r="P251" s="162"/>
      <c r="Q251" s="163"/>
      <c r="R251" s="163"/>
      <c r="S251" s="211"/>
      <c r="Z251" s="7"/>
    </row>
    <row r="252" spans="1:26" ht="20.100000000000001" customHeight="1" x14ac:dyDescent="0.15">
      <c r="A252" s="2"/>
      <c r="B252" s="107"/>
      <c r="C252" s="110"/>
      <c r="D252" s="113">
        <f t="shared" si="1"/>
        <v>23</v>
      </c>
      <c r="E252" s="255"/>
      <c r="F252" s="221" t="s">
        <v>173</v>
      </c>
      <c r="G252" s="222"/>
      <c r="H252" s="222"/>
      <c r="I252" s="222"/>
      <c r="J252" s="222"/>
      <c r="K252" s="222"/>
      <c r="L252" s="223"/>
      <c r="M252" s="162"/>
      <c r="N252" s="163"/>
      <c r="O252" s="164"/>
      <c r="P252" s="162"/>
      <c r="Q252" s="163"/>
      <c r="R252" s="163"/>
      <c r="S252" s="211"/>
      <c r="Z252" s="7"/>
    </row>
    <row r="253" spans="1:26" ht="20.100000000000001" customHeight="1" x14ac:dyDescent="0.15">
      <c r="A253" s="2"/>
      <c r="B253" s="107"/>
      <c r="C253" s="110"/>
      <c r="D253" s="113">
        <f t="shared" si="1"/>
        <v>24</v>
      </c>
      <c r="E253" s="255"/>
      <c r="F253" s="221" t="s">
        <v>167</v>
      </c>
      <c r="G253" s="222"/>
      <c r="H253" s="222"/>
      <c r="I253" s="222"/>
      <c r="J253" s="222"/>
      <c r="K253" s="222"/>
      <c r="L253" s="223"/>
      <c r="M253" s="162"/>
      <c r="N253" s="163"/>
      <c r="O253" s="164"/>
      <c r="P253" s="162"/>
      <c r="Q253" s="163"/>
      <c r="R253" s="163"/>
      <c r="S253" s="211"/>
      <c r="Z253" s="7"/>
    </row>
    <row r="254" spans="1:26" ht="20.100000000000001" customHeight="1" x14ac:dyDescent="0.15">
      <c r="A254" s="2"/>
      <c r="B254" s="107"/>
      <c r="C254" s="110"/>
      <c r="D254" s="113">
        <f t="shared" si="1"/>
        <v>25</v>
      </c>
      <c r="E254" s="255"/>
      <c r="F254" s="221" t="s">
        <v>168</v>
      </c>
      <c r="G254" s="222"/>
      <c r="H254" s="222"/>
      <c r="I254" s="222"/>
      <c r="J254" s="222"/>
      <c r="K254" s="222"/>
      <c r="L254" s="223"/>
      <c r="M254" s="162"/>
      <c r="N254" s="163"/>
      <c r="O254" s="164"/>
      <c r="P254" s="162"/>
      <c r="Q254" s="163"/>
      <c r="R254" s="163"/>
      <c r="S254" s="211"/>
      <c r="Z254" s="7"/>
    </row>
    <row r="255" spans="1:26" ht="20.100000000000001" customHeight="1" x14ac:dyDescent="0.15">
      <c r="A255" s="2"/>
      <c r="B255" s="107"/>
      <c r="C255" s="110"/>
      <c r="D255" s="113">
        <f t="shared" si="1"/>
        <v>26</v>
      </c>
      <c r="E255" s="255"/>
      <c r="F255" s="221" t="s">
        <v>169</v>
      </c>
      <c r="G255" s="222"/>
      <c r="H255" s="222"/>
      <c r="I255" s="222"/>
      <c r="J255" s="222"/>
      <c r="K255" s="222"/>
      <c r="L255" s="223"/>
      <c r="M255" s="162"/>
      <c r="N255" s="163"/>
      <c r="O255" s="164"/>
      <c r="P255" s="162"/>
      <c r="Q255" s="163"/>
      <c r="R255" s="163"/>
      <c r="S255" s="211"/>
      <c r="Z255" s="7"/>
    </row>
    <row r="256" spans="1:26" ht="20.100000000000001" customHeight="1" x14ac:dyDescent="0.15">
      <c r="A256" s="2"/>
      <c r="B256" s="107"/>
      <c r="C256" s="110"/>
      <c r="D256" s="113">
        <f t="shared" si="1"/>
        <v>27</v>
      </c>
      <c r="E256" s="255"/>
      <c r="F256" s="221" t="s">
        <v>170</v>
      </c>
      <c r="G256" s="222"/>
      <c r="H256" s="222"/>
      <c r="I256" s="222"/>
      <c r="J256" s="222"/>
      <c r="K256" s="222"/>
      <c r="L256" s="223"/>
      <c r="M256" s="162"/>
      <c r="N256" s="163"/>
      <c r="O256" s="164"/>
      <c r="P256" s="162"/>
      <c r="Q256" s="163"/>
      <c r="R256" s="163"/>
      <c r="S256" s="211"/>
      <c r="Z256" s="7"/>
    </row>
    <row r="257" spans="1:26" ht="20.100000000000001" customHeight="1" x14ac:dyDescent="0.15">
      <c r="A257" s="2"/>
      <c r="B257" s="107"/>
      <c r="C257" s="110"/>
      <c r="D257" s="113">
        <f t="shared" si="1"/>
        <v>28</v>
      </c>
      <c r="E257" s="255"/>
      <c r="F257" s="221" t="s">
        <v>171</v>
      </c>
      <c r="G257" s="222"/>
      <c r="H257" s="222"/>
      <c r="I257" s="222"/>
      <c r="J257" s="222"/>
      <c r="K257" s="222"/>
      <c r="L257" s="223"/>
      <c r="M257" s="162"/>
      <c r="N257" s="163"/>
      <c r="O257" s="164"/>
      <c r="P257" s="162"/>
      <c r="Q257" s="163"/>
      <c r="R257" s="163"/>
      <c r="S257" s="211"/>
      <c r="Z257" s="7"/>
    </row>
    <row r="258" spans="1:26" ht="20.100000000000001" customHeight="1" x14ac:dyDescent="0.15">
      <c r="A258" s="2"/>
      <c r="B258" s="107"/>
      <c r="C258" s="110"/>
      <c r="D258" s="113">
        <f t="shared" si="1"/>
        <v>29</v>
      </c>
      <c r="E258" s="255"/>
      <c r="F258" s="221" t="s">
        <v>183</v>
      </c>
      <c r="G258" s="222"/>
      <c r="H258" s="222"/>
      <c r="I258" s="222"/>
      <c r="J258" s="222"/>
      <c r="K258" s="222"/>
      <c r="L258" s="223"/>
      <c r="M258" s="162"/>
      <c r="N258" s="163"/>
      <c r="O258" s="164"/>
      <c r="P258" s="162"/>
      <c r="Q258" s="163"/>
      <c r="R258" s="163"/>
      <c r="S258" s="211"/>
      <c r="Z258" s="7"/>
    </row>
    <row r="259" spans="1:26" ht="20.100000000000001" customHeight="1" x14ac:dyDescent="0.15">
      <c r="A259" s="2"/>
      <c r="B259" s="107"/>
      <c r="C259" s="110"/>
      <c r="D259" s="113">
        <f t="shared" si="1"/>
        <v>30</v>
      </c>
      <c r="E259" s="255"/>
      <c r="F259" s="221" t="s">
        <v>174</v>
      </c>
      <c r="G259" s="222"/>
      <c r="H259" s="222"/>
      <c r="I259" s="222"/>
      <c r="J259" s="222"/>
      <c r="K259" s="222"/>
      <c r="L259" s="223"/>
      <c r="M259" s="162"/>
      <c r="N259" s="163"/>
      <c r="O259" s="164"/>
      <c r="P259" s="162"/>
      <c r="Q259" s="163"/>
      <c r="R259" s="163"/>
      <c r="S259" s="211"/>
      <c r="Z259" s="7"/>
    </row>
    <row r="260" spans="1:26" ht="20.100000000000001" customHeight="1" x14ac:dyDescent="0.15">
      <c r="A260" s="2"/>
      <c r="B260" s="107"/>
      <c r="C260" s="110"/>
      <c r="D260" s="113">
        <f t="shared" si="1"/>
        <v>31</v>
      </c>
      <c r="E260" s="255"/>
      <c r="F260" s="221" t="s">
        <v>184</v>
      </c>
      <c r="G260" s="222"/>
      <c r="H260" s="222"/>
      <c r="I260" s="222"/>
      <c r="J260" s="222"/>
      <c r="K260" s="222"/>
      <c r="L260" s="223"/>
      <c r="M260" s="162"/>
      <c r="N260" s="163"/>
      <c r="O260" s="164"/>
      <c r="P260" s="162"/>
      <c r="Q260" s="163"/>
      <c r="R260" s="163"/>
      <c r="S260" s="211"/>
      <c r="Z260" s="7"/>
    </row>
    <row r="261" spans="1:26" ht="20.100000000000001" customHeight="1" x14ac:dyDescent="0.15">
      <c r="A261" s="2"/>
      <c r="B261" s="107"/>
      <c r="C261" s="110"/>
      <c r="D261" s="113">
        <f t="shared" si="1"/>
        <v>32</v>
      </c>
      <c r="E261" s="256"/>
      <c r="F261" s="221" t="s">
        <v>175</v>
      </c>
      <c r="G261" s="222"/>
      <c r="H261" s="222"/>
      <c r="I261" s="222"/>
      <c r="J261" s="222"/>
      <c r="K261" s="222"/>
      <c r="L261" s="223"/>
      <c r="M261" s="162"/>
      <c r="N261" s="163"/>
      <c r="O261" s="164"/>
      <c r="P261" s="162"/>
      <c r="Q261" s="163"/>
      <c r="R261" s="163"/>
      <c r="S261" s="211"/>
      <c r="Z261" s="7"/>
    </row>
    <row r="262" spans="1:26" ht="20.100000000000001" customHeight="1" x14ac:dyDescent="0.15">
      <c r="A262" s="2"/>
      <c r="B262" s="107"/>
      <c r="C262" s="110"/>
      <c r="D262" s="113">
        <f t="shared" si="1"/>
        <v>33</v>
      </c>
      <c r="E262" s="221" t="s">
        <v>172</v>
      </c>
      <c r="F262" s="222"/>
      <c r="G262" s="222"/>
      <c r="H262" s="222"/>
      <c r="I262" s="222"/>
      <c r="J262" s="222"/>
      <c r="K262" s="222"/>
      <c r="L262" s="223"/>
      <c r="M262" s="162"/>
      <c r="N262" s="163"/>
      <c r="O262" s="164"/>
      <c r="P262" s="162"/>
      <c r="Q262" s="163"/>
      <c r="R262" s="163"/>
      <c r="S262" s="211"/>
      <c r="Z262" s="7"/>
    </row>
    <row r="263" spans="1:26" ht="20.100000000000001" customHeight="1" x14ac:dyDescent="0.15">
      <c r="A263" s="2"/>
      <c r="B263" s="107"/>
      <c r="C263" s="110"/>
      <c r="D263" s="113">
        <f t="shared" si="1"/>
        <v>34</v>
      </c>
      <c r="E263" s="221" t="s">
        <v>145</v>
      </c>
      <c r="F263" s="222"/>
      <c r="G263" s="222"/>
      <c r="H263" s="222"/>
      <c r="I263" s="222"/>
      <c r="J263" s="222"/>
      <c r="K263" s="222"/>
      <c r="L263" s="223"/>
      <c r="M263" s="162"/>
      <c r="N263" s="163"/>
      <c r="O263" s="164"/>
      <c r="P263" s="162"/>
      <c r="Q263" s="163"/>
      <c r="R263" s="163"/>
      <c r="S263" s="211"/>
      <c r="Z263" s="7"/>
    </row>
    <row r="264" spans="1:26" ht="20.100000000000001" customHeight="1" x14ac:dyDescent="0.15">
      <c r="A264" s="2"/>
      <c r="B264" s="107"/>
      <c r="C264" s="110"/>
      <c r="D264" s="113">
        <f t="shared" si="1"/>
        <v>35</v>
      </c>
      <c r="E264" s="221" t="s">
        <v>57</v>
      </c>
      <c r="F264" s="222"/>
      <c r="G264" s="222"/>
      <c r="H264" s="222"/>
      <c r="I264" s="222"/>
      <c r="J264" s="222"/>
      <c r="K264" s="222"/>
      <c r="L264" s="223"/>
      <c r="M264" s="162">
        <v>3</v>
      </c>
      <c r="N264" s="163"/>
      <c r="O264" s="164"/>
      <c r="P264" s="162"/>
      <c r="Q264" s="163"/>
      <c r="R264" s="163"/>
      <c r="S264" s="211"/>
      <c r="Z264" s="7"/>
    </row>
    <row r="265" spans="1:26" ht="20.100000000000001" customHeight="1" x14ac:dyDescent="0.15">
      <c r="A265" s="2"/>
      <c r="B265" s="107"/>
      <c r="C265" s="110"/>
      <c r="D265" s="113">
        <f t="shared" si="1"/>
        <v>36</v>
      </c>
      <c r="E265" s="153" t="s">
        <v>45</v>
      </c>
      <c r="F265" s="154"/>
      <c r="G265" s="154"/>
      <c r="H265" s="154"/>
      <c r="I265" s="154"/>
      <c r="J265" s="154"/>
      <c r="K265" s="154"/>
      <c r="L265" s="155"/>
      <c r="M265" s="162">
        <v>3</v>
      </c>
      <c r="N265" s="163"/>
      <c r="O265" s="164"/>
      <c r="P265" s="162"/>
      <c r="Q265" s="163"/>
      <c r="R265" s="163"/>
      <c r="S265" s="211"/>
      <c r="Z265" s="7"/>
    </row>
    <row r="266" spans="1:26" ht="20.100000000000001" customHeight="1" x14ac:dyDescent="0.15">
      <c r="A266" s="2"/>
      <c r="B266" s="107"/>
      <c r="C266" s="110"/>
      <c r="D266" s="113">
        <f t="shared" si="1"/>
        <v>37</v>
      </c>
      <c r="E266" s="153" t="s">
        <v>176</v>
      </c>
      <c r="F266" s="154"/>
      <c r="G266" s="154"/>
      <c r="H266" s="154"/>
      <c r="I266" s="154"/>
      <c r="J266" s="154"/>
      <c r="K266" s="154"/>
      <c r="L266" s="155"/>
      <c r="M266" s="162"/>
      <c r="N266" s="163"/>
      <c r="O266" s="164"/>
      <c r="P266" s="162"/>
      <c r="Q266" s="163"/>
      <c r="R266" s="163"/>
      <c r="S266" s="211"/>
      <c r="Z266" s="7"/>
    </row>
    <row r="267" spans="1:26" ht="20.100000000000001" customHeight="1" x14ac:dyDescent="0.15">
      <c r="A267" s="2"/>
      <c r="B267" s="107"/>
      <c r="C267" s="110"/>
      <c r="D267" s="113">
        <f t="shared" si="1"/>
        <v>38</v>
      </c>
      <c r="E267" s="153" t="s">
        <v>177</v>
      </c>
      <c r="F267" s="154"/>
      <c r="G267" s="154"/>
      <c r="H267" s="154"/>
      <c r="I267" s="154"/>
      <c r="J267" s="154"/>
      <c r="K267" s="154"/>
      <c r="L267" s="155"/>
      <c r="M267" s="162"/>
      <c r="N267" s="163"/>
      <c r="O267" s="164"/>
      <c r="P267" s="162"/>
      <c r="Q267" s="163"/>
      <c r="R267" s="163"/>
      <c r="S267" s="211"/>
      <c r="Z267" s="7"/>
    </row>
    <row r="268" spans="1:26" ht="20.100000000000001" customHeight="1" x14ac:dyDescent="0.15">
      <c r="A268" s="2"/>
      <c r="B268" s="107"/>
      <c r="C268" s="110"/>
      <c r="D268" s="113">
        <f t="shared" si="1"/>
        <v>39</v>
      </c>
      <c r="E268" s="153" t="s">
        <v>178</v>
      </c>
      <c r="F268" s="154"/>
      <c r="G268" s="154"/>
      <c r="H268" s="154"/>
      <c r="I268" s="154"/>
      <c r="J268" s="154"/>
      <c r="K268" s="154"/>
      <c r="L268" s="155"/>
      <c r="M268" s="162"/>
      <c r="N268" s="163"/>
      <c r="O268" s="164"/>
      <c r="P268" s="162"/>
      <c r="Q268" s="163"/>
      <c r="R268" s="163"/>
      <c r="S268" s="211"/>
      <c r="Z268" s="7"/>
    </row>
    <row r="269" spans="1:26" ht="20.100000000000001" customHeight="1" x14ac:dyDescent="0.15">
      <c r="A269" s="2"/>
      <c r="B269" s="107"/>
      <c r="C269" s="110"/>
      <c r="D269" s="113">
        <f t="shared" si="1"/>
        <v>40</v>
      </c>
      <c r="E269" s="153" t="s">
        <v>179</v>
      </c>
      <c r="F269" s="154"/>
      <c r="G269" s="154"/>
      <c r="H269" s="154"/>
      <c r="I269" s="154"/>
      <c r="J269" s="154"/>
      <c r="K269" s="154"/>
      <c r="L269" s="155"/>
      <c r="M269" s="162"/>
      <c r="N269" s="163"/>
      <c r="O269" s="164"/>
      <c r="P269" s="162"/>
      <c r="Q269" s="163"/>
      <c r="R269" s="163"/>
      <c r="S269" s="211"/>
      <c r="Z269" s="7"/>
    </row>
    <row r="270" spans="1:26" ht="20.100000000000001" customHeight="1" x14ac:dyDescent="0.15">
      <c r="A270" s="2"/>
      <c r="B270" s="107"/>
      <c r="C270" s="110"/>
      <c r="D270" s="113">
        <f t="shared" si="1"/>
        <v>41</v>
      </c>
      <c r="E270" s="153" t="s">
        <v>180</v>
      </c>
      <c r="F270" s="154"/>
      <c r="G270" s="154"/>
      <c r="H270" s="154"/>
      <c r="I270" s="154"/>
      <c r="J270" s="154"/>
      <c r="K270" s="154"/>
      <c r="L270" s="155"/>
      <c r="M270" s="162"/>
      <c r="N270" s="163"/>
      <c r="O270" s="164"/>
      <c r="P270" s="162"/>
      <c r="Q270" s="163"/>
      <c r="R270" s="163"/>
      <c r="S270" s="211"/>
      <c r="Z270" s="7"/>
    </row>
    <row r="271" spans="1:26" ht="20.100000000000001" customHeight="1" x14ac:dyDescent="0.15">
      <c r="A271" s="2"/>
      <c r="B271" s="107"/>
      <c r="C271" s="110"/>
      <c r="D271" s="113">
        <f t="shared" si="1"/>
        <v>42</v>
      </c>
      <c r="E271" s="153" t="s">
        <v>181</v>
      </c>
      <c r="F271" s="154"/>
      <c r="G271" s="154"/>
      <c r="H271" s="154"/>
      <c r="I271" s="154"/>
      <c r="J271" s="154"/>
      <c r="K271" s="154"/>
      <c r="L271" s="155"/>
      <c r="M271" s="162"/>
      <c r="N271" s="163"/>
      <c r="O271" s="164"/>
      <c r="P271" s="162"/>
      <c r="Q271" s="163"/>
      <c r="R271" s="163"/>
      <c r="S271" s="211"/>
      <c r="Z271" s="7"/>
    </row>
    <row r="272" spans="1:26" ht="20.100000000000001" customHeight="1" x14ac:dyDescent="0.15">
      <c r="A272" s="2"/>
      <c r="B272" s="107"/>
      <c r="C272" s="110"/>
      <c r="D272" s="113">
        <f t="shared" si="1"/>
        <v>43</v>
      </c>
      <c r="E272" s="159"/>
      <c r="F272" s="160"/>
      <c r="G272" s="160"/>
      <c r="H272" s="160"/>
      <c r="I272" s="160"/>
      <c r="J272" s="160"/>
      <c r="K272" s="160"/>
      <c r="L272" s="161"/>
      <c r="M272" s="162"/>
      <c r="N272" s="163"/>
      <c r="O272" s="164"/>
      <c r="P272" s="162"/>
      <c r="Q272" s="163"/>
      <c r="R272" s="163"/>
      <c r="S272" s="211"/>
      <c r="Z272" s="7"/>
    </row>
    <row r="273" spans="1:26" ht="20.100000000000001" customHeight="1" x14ac:dyDescent="0.15">
      <c r="A273" s="2"/>
      <c r="B273" s="107"/>
      <c r="C273" s="110"/>
      <c r="D273" s="113">
        <f t="shared" si="1"/>
        <v>44</v>
      </c>
      <c r="E273" s="159"/>
      <c r="F273" s="160"/>
      <c r="G273" s="160"/>
      <c r="H273" s="160"/>
      <c r="I273" s="160"/>
      <c r="J273" s="160"/>
      <c r="K273" s="160"/>
      <c r="L273" s="161"/>
      <c r="M273" s="162"/>
      <c r="N273" s="163"/>
      <c r="O273" s="164"/>
      <c r="P273" s="162"/>
      <c r="Q273" s="163"/>
      <c r="R273" s="163"/>
      <c r="S273" s="211"/>
      <c r="Z273" s="7"/>
    </row>
    <row r="274" spans="1:26" ht="20.100000000000001" customHeight="1" x14ac:dyDescent="0.15">
      <c r="A274" s="2"/>
      <c r="B274" s="107"/>
      <c r="C274" s="110"/>
      <c r="D274" s="113">
        <f t="shared" si="1"/>
        <v>45</v>
      </c>
      <c r="E274" s="159"/>
      <c r="F274" s="160"/>
      <c r="G274" s="160"/>
      <c r="H274" s="160"/>
      <c r="I274" s="160"/>
      <c r="J274" s="160"/>
      <c r="K274" s="160"/>
      <c r="L274" s="161"/>
      <c r="M274" s="162"/>
      <c r="N274" s="163"/>
      <c r="O274" s="164"/>
      <c r="P274" s="162"/>
      <c r="Q274" s="163"/>
      <c r="R274" s="163"/>
      <c r="S274" s="211"/>
      <c r="Z274" s="7"/>
    </row>
    <row r="275" spans="1:26" ht="20.100000000000001" customHeight="1" x14ac:dyDescent="0.15">
      <c r="A275" s="2"/>
      <c r="B275" s="107"/>
      <c r="C275" s="110"/>
      <c r="D275" s="113">
        <f t="shared" si="1"/>
        <v>46</v>
      </c>
      <c r="E275" s="159"/>
      <c r="F275" s="160"/>
      <c r="G275" s="160"/>
      <c r="H275" s="160"/>
      <c r="I275" s="160"/>
      <c r="J275" s="160"/>
      <c r="K275" s="160"/>
      <c r="L275" s="161"/>
      <c r="M275" s="162"/>
      <c r="N275" s="163"/>
      <c r="O275" s="164"/>
      <c r="P275" s="162"/>
      <c r="Q275" s="163"/>
      <c r="R275" s="163"/>
      <c r="S275" s="211"/>
      <c r="Z275" s="7"/>
    </row>
    <row r="276" spans="1:26" ht="20.100000000000001" customHeight="1" x14ac:dyDescent="0.15">
      <c r="A276" s="2"/>
      <c r="B276" s="107"/>
      <c r="C276" s="110"/>
      <c r="D276" s="113">
        <f t="shared" si="1"/>
        <v>47</v>
      </c>
      <c r="E276" s="159"/>
      <c r="F276" s="160"/>
      <c r="G276" s="160"/>
      <c r="H276" s="160"/>
      <c r="I276" s="160"/>
      <c r="J276" s="160"/>
      <c r="K276" s="160"/>
      <c r="L276" s="161"/>
      <c r="M276" s="162"/>
      <c r="N276" s="163"/>
      <c r="O276" s="164"/>
      <c r="P276" s="162"/>
      <c r="Q276" s="163"/>
      <c r="R276" s="163"/>
      <c r="S276" s="211"/>
      <c r="Z276" s="7"/>
    </row>
    <row r="277" spans="1:26" ht="20.100000000000001" customHeight="1" x14ac:dyDescent="0.15">
      <c r="A277" s="2"/>
      <c r="B277" s="107"/>
      <c r="C277" s="110"/>
      <c r="D277" s="113">
        <f t="shared" si="1"/>
        <v>48</v>
      </c>
      <c r="E277" s="159"/>
      <c r="F277" s="160"/>
      <c r="G277" s="160"/>
      <c r="H277" s="160"/>
      <c r="I277" s="160"/>
      <c r="J277" s="160"/>
      <c r="K277" s="160"/>
      <c r="L277" s="161"/>
      <c r="M277" s="162"/>
      <c r="N277" s="163"/>
      <c r="O277" s="164"/>
      <c r="P277" s="162"/>
      <c r="Q277" s="163"/>
      <c r="R277" s="163"/>
      <c r="S277" s="211"/>
      <c r="Z277" s="7"/>
    </row>
    <row r="278" spans="1:26" ht="20.100000000000001" customHeight="1" x14ac:dyDescent="0.15">
      <c r="A278" s="2"/>
      <c r="B278" s="107"/>
      <c r="C278" s="110"/>
      <c r="D278" s="113">
        <f t="shared" si="1"/>
        <v>49</v>
      </c>
      <c r="E278" s="159"/>
      <c r="F278" s="160"/>
      <c r="G278" s="160"/>
      <c r="H278" s="160"/>
      <c r="I278" s="160"/>
      <c r="J278" s="160"/>
      <c r="K278" s="160"/>
      <c r="L278" s="161"/>
      <c r="M278" s="162"/>
      <c r="N278" s="163"/>
      <c r="O278" s="164"/>
      <c r="P278" s="162"/>
      <c r="Q278" s="163"/>
      <c r="R278" s="163"/>
      <c r="S278" s="211"/>
      <c r="Z278" s="7"/>
    </row>
    <row r="279" spans="1:26" ht="20.100000000000001" customHeight="1" x14ac:dyDescent="0.15">
      <c r="A279" s="2"/>
      <c r="B279" s="107"/>
      <c r="C279" s="110"/>
      <c r="D279" s="113">
        <f t="shared" si="1"/>
        <v>50</v>
      </c>
      <c r="E279" s="159"/>
      <c r="F279" s="160"/>
      <c r="G279" s="160"/>
      <c r="H279" s="160"/>
      <c r="I279" s="160"/>
      <c r="J279" s="160"/>
      <c r="K279" s="160"/>
      <c r="L279" s="161"/>
      <c r="M279" s="162"/>
      <c r="N279" s="163"/>
      <c r="O279" s="164"/>
      <c r="P279" s="162"/>
      <c r="Q279" s="163"/>
      <c r="R279" s="163"/>
      <c r="S279" s="211"/>
      <c r="Z279" s="7"/>
    </row>
    <row r="280" spans="1:26" ht="20.100000000000001" customHeight="1" x14ac:dyDescent="0.15">
      <c r="A280" s="2"/>
      <c r="B280" s="107"/>
      <c r="C280" s="110"/>
      <c r="D280" s="113">
        <f t="shared" si="1"/>
        <v>51</v>
      </c>
      <c r="E280" s="159"/>
      <c r="F280" s="160"/>
      <c r="G280" s="160"/>
      <c r="H280" s="160"/>
      <c r="I280" s="160"/>
      <c r="J280" s="160"/>
      <c r="K280" s="160"/>
      <c r="L280" s="161"/>
      <c r="M280" s="162"/>
      <c r="N280" s="163"/>
      <c r="O280" s="164"/>
      <c r="P280" s="162"/>
      <c r="Q280" s="163"/>
      <c r="R280" s="163"/>
      <c r="S280" s="211"/>
      <c r="Z280" s="7"/>
    </row>
    <row r="281" spans="1:26" ht="20.100000000000001" customHeight="1" x14ac:dyDescent="0.15">
      <c r="A281" s="2"/>
      <c r="B281" s="107"/>
      <c r="C281" s="110"/>
      <c r="D281" s="113">
        <f t="shared" si="1"/>
        <v>52</v>
      </c>
      <c r="E281" s="159"/>
      <c r="F281" s="160"/>
      <c r="G281" s="160"/>
      <c r="H281" s="160"/>
      <c r="I281" s="160"/>
      <c r="J281" s="160"/>
      <c r="K281" s="160"/>
      <c r="L281" s="161"/>
      <c r="M281" s="162"/>
      <c r="N281" s="163"/>
      <c r="O281" s="164"/>
      <c r="P281" s="162"/>
      <c r="Q281" s="163"/>
      <c r="R281" s="163"/>
      <c r="S281" s="211"/>
      <c r="Z281" s="7"/>
    </row>
    <row r="282" spans="1:26" ht="20.100000000000001" customHeight="1" x14ac:dyDescent="0.15">
      <c r="A282" s="2"/>
      <c r="B282" s="107"/>
      <c r="C282" s="110"/>
      <c r="D282" s="113">
        <f t="shared" si="1"/>
        <v>53</v>
      </c>
      <c r="E282" s="159"/>
      <c r="F282" s="160"/>
      <c r="G282" s="160"/>
      <c r="H282" s="160"/>
      <c r="I282" s="160"/>
      <c r="J282" s="160"/>
      <c r="K282" s="160"/>
      <c r="L282" s="161"/>
      <c r="M282" s="162"/>
      <c r="N282" s="163"/>
      <c r="O282" s="164"/>
      <c r="P282" s="162"/>
      <c r="Q282" s="163"/>
      <c r="R282" s="163"/>
      <c r="S282" s="211"/>
      <c r="Z282" s="7"/>
    </row>
    <row r="283" spans="1:26" ht="20.100000000000001" customHeight="1" x14ac:dyDescent="0.15">
      <c r="A283" s="2"/>
      <c r="B283" s="107"/>
      <c r="C283" s="110"/>
      <c r="D283" s="113">
        <f t="shared" si="1"/>
        <v>54</v>
      </c>
      <c r="E283" s="159"/>
      <c r="F283" s="160"/>
      <c r="G283" s="160"/>
      <c r="H283" s="160"/>
      <c r="I283" s="160"/>
      <c r="J283" s="160"/>
      <c r="K283" s="160"/>
      <c r="L283" s="161"/>
      <c r="M283" s="162"/>
      <c r="N283" s="163"/>
      <c r="O283" s="164"/>
      <c r="P283" s="162"/>
      <c r="Q283" s="163"/>
      <c r="R283" s="163"/>
      <c r="S283" s="211"/>
      <c r="Z283" s="7"/>
    </row>
    <row r="284" spans="1:26" ht="20.100000000000001" customHeight="1" x14ac:dyDescent="0.15">
      <c r="A284" s="2"/>
      <c r="B284" s="107"/>
      <c r="C284" s="110"/>
      <c r="D284" s="113">
        <f t="shared" si="1"/>
        <v>55</v>
      </c>
      <c r="E284" s="159"/>
      <c r="F284" s="160"/>
      <c r="G284" s="160"/>
      <c r="H284" s="160"/>
      <c r="I284" s="160"/>
      <c r="J284" s="160"/>
      <c r="K284" s="160"/>
      <c r="L284" s="161"/>
      <c r="M284" s="162"/>
      <c r="N284" s="163"/>
      <c r="O284" s="164"/>
      <c r="P284" s="162"/>
      <c r="Q284" s="163"/>
      <c r="R284" s="163"/>
      <c r="S284" s="211"/>
      <c r="Z284" s="7"/>
    </row>
    <row r="285" spans="1:26" ht="20.100000000000001" customHeight="1" x14ac:dyDescent="0.15">
      <c r="A285" s="2"/>
      <c r="B285" s="107"/>
      <c r="C285" s="110"/>
      <c r="D285" s="113">
        <f t="shared" si="1"/>
        <v>56</v>
      </c>
      <c r="E285" s="159"/>
      <c r="F285" s="160"/>
      <c r="G285" s="160"/>
      <c r="H285" s="160"/>
      <c r="I285" s="160"/>
      <c r="J285" s="160"/>
      <c r="K285" s="160"/>
      <c r="L285" s="161"/>
      <c r="M285" s="162"/>
      <c r="N285" s="163"/>
      <c r="O285" s="164"/>
      <c r="P285" s="162"/>
      <c r="Q285" s="427"/>
      <c r="R285" s="163"/>
      <c r="S285" s="211"/>
      <c r="T285" s="10"/>
      <c r="Z285" s="7"/>
    </row>
    <row r="286" spans="1:26" ht="20.100000000000001" customHeight="1" x14ac:dyDescent="0.15">
      <c r="A286" s="2"/>
      <c r="B286" s="107"/>
      <c r="C286" s="110"/>
      <c r="D286" s="113">
        <f t="shared" si="1"/>
        <v>57</v>
      </c>
      <c r="E286" s="159"/>
      <c r="F286" s="160"/>
      <c r="G286" s="160"/>
      <c r="H286" s="160"/>
      <c r="I286" s="160"/>
      <c r="J286" s="160"/>
      <c r="K286" s="160"/>
      <c r="L286" s="161"/>
      <c r="M286" s="162"/>
      <c r="N286" s="163"/>
      <c r="O286" s="164"/>
      <c r="P286" s="162"/>
      <c r="Q286" s="163"/>
      <c r="R286" s="163"/>
      <c r="S286" s="211"/>
      <c r="Z286" s="7"/>
    </row>
    <row r="287" spans="1:26" ht="20.100000000000001" customHeight="1" x14ac:dyDescent="0.15">
      <c r="A287" s="2"/>
      <c r="B287" s="107"/>
      <c r="C287" s="110"/>
      <c r="D287" s="113">
        <f t="shared" si="1"/>
        <v>58</v>
      </c>
      <c r="E287" s="159"/>
      <c r="F287" s="160"/>
      <c r="G287" s="160"/>
      <c r="H287" s="160"/>
      <c r="I287" s="160"/>
      <c r="J287" s="160"/>
      <c r="K287" s="160"/>
      <c r="L287" s="161"/>
      <c r="M287" s="162"/>
      <c r="N287" s="163"/>
      <c r="O287" s="164"/>
      <c r="P287" s="162"/>
      <c r="Q287" s="163"/>
      <c r="R287" s="163"/>
      <c r="S287" s="211"/>
      <c r="Z287" s="7"/>
    </row>
    <row r="288" spans="1:26" ht="20.100000000000001" customHeight="1" x14ac:dyDescent="0.15">
      <c r="A288" s="2"/>
      <c r="B288" s="107"/>
      <c r="C288" s="110"/>
      <c r="D288" s="113">
        <f t="shared" si="1"/>
        <v>59</v>
      </c>
      <c r="E288" s="159"/>
      <c r="F288" s="160"/>
      <c r="G288" s="160"/>
      <c r="H288" s="160"/>
      <c r="I288" s="160"/>
      <c r="J288" s="160"/>
      <c r="K288" s="160"/>
      <c r="L288" s="161"/>
      <c r="M288" s="162"/>
      <c r="N288" s="163"/>
      <c r="O288" s="164"/>
      <c r="P288" s="162"/>
      <c r="Q288" s="163"/>
      <c r="R288" s="163"/>
      <c r="S288" s="211"/>
      <c r="Z288" s="7"/>
    </row>
    <row r="289" spans="1:27" ht="20.100000000000001" customHeight="1" x14ac:dyDescent="0.15">
      <c r="A289" s="2"/>
      <c r="B289" s="107"/>
      <c r="C289" s="110"/>
      <c r="D289" s="113">
        <f t="shared" si="1"/>
        <v>60</v>
      </c>
      <c r="E289" s="212"/>
      <c r="F289" s="213"/>
      <c r="G289" s="213"/>
      <c r="H289" s="213"/>
      <c r="I289" s="213"/>
      <c r="J289" s="213"/>
      <c r="K289" s="213"/>
      <c r="L289" s="214"/>
      <c r="M289" s="208"/>
      <c r="N289" s="209"/>
      <c r="O289" s="428"/>
      <c r="P289" s="208"/>
      <c r="Q289" s="209"/>
      <c r="R289" s="209"/>
      <c r="S289" s="210"/>
      <c r="Z289" s="7"/>
    </row>
    <row r="290" spans="1:27" ht="20.100000000000001" customHeight="1" x14ac:dyDescent="0.15">
      <c r="A290" s="2"/>
      <c r="B290" s="107"/>
      <c r="C290" s="88"/>
      <c r="D290" s="114"/>
      <c r="E290" s="115"/>
      <c r="F290" s="139"/>
      <c r="G290" s="139"/>
      <c r="H290" s="139"/>
      <c r="I290" s="116"/>
      <c r="J290" s="116"/>
      <c r="K290" s="116"/>
      <c r="L290" s="117"/>
      <c r="M290" s="116"/>
      <c r="N290" s="118"/>
      <c r="O290" s="116"/>
      <c r="P290" s="50"/>
      <c r="Q290" s="105"/>
      <c r="R290" s="50"/>
      <c r="S290" s="50"/>
      <c r="Z290" s="7"/>
    </row>
    <row r="291" spans="1:27" ht="20.100000000000001" customHeight="1" x14ac:dyDescent="0.15">
      <c r="A291" s="2"/>
      <c r="B291" s="2"/>
      <c r="C291" s="15"/>
      <c r="D291" s="60" t="s">
        <v>182</v>
      </c>
      <c r="E291" s="60"/>
      <c r="F291" s="60"/>
      <c r="G291" s="60"/>
      <c r="H291" s="60"/>
      <c r="I291" s="60"/>
      <c r="J291" s="60"/>
      <c r="K291" s="60"/>
      <c r="L291" s="61"/>
      <c r="M291" s="60"/>
      <c r="N291" s="60"/>
      <c r="O291" s="60"/>
      <c r="P291" s="60"/>
      <c r="Q291" s="60"/>
      <c r="R291" s="60"/>
      <c r="S291" s="60"/>
      <c r="Z291" s="19"/>
    </row>
    <row r="292" spans="1:27" ht="30" customHeight="1" x14ac:dyDescent="0.15">
      <c r="A292" s="2"/>
      <c r="B292" s="2"/>
      <c r="C292" s="20"/>
      <c r="D292" s="156" t="s">
        <v>13</v>
      </c>
      <c r="E292" s="157"/>
      <c r="F292" s="157"/>
      <c r="G292" s="157"/>
      <c r="H292" s="157"/>
      <c r="I292" s="157"/>
      <c r="J292" s="158"/>
      <c r="K292" s="165" t="s">
        <v>188</v>
      </c>
      <c r="L292" s="166"/>
      <c r="M292" s="166"/>
      <c r="N292" s="166"/>
      <c r="O292" s="167"/>
      <c r="P292" s="283" t="s">
        <v>202</v>
      </c>
      <c r="Q292" s="284"/>
      <c r="R292" s="284"/>
      <c r="S292" s="285"/>
      <c r="Z292" s="19"/>
    </row>
    <row r="293" spans="1:27" ht="20.100000000000001" customHeight="1" x14ac:dyDescent="0.15">
      <c r="A293" s="2"/>
      <c r="B293" s="2"/>
      <c r="C293" s="20"/>
      <c r="D293" s="31">
        <f>D289+1</f>
        <v>61</v>
      </c>
      <c r="E293" s="433" t="s">
        <v>12</v>
      </c>
      <c r="F293" s="433"/>
      <c r="G293" s="433"/>
      <c r="H293" s="433"/>
      <c r="I293" s="434"/>
      <c r="J293" s="435"/>
      <c r="K293" s="168">
        <v>6</v>
      </c>
      <c r="L293" s="169"/>
      <c r="M293" s="169"/>
      <c r="N293" s="169"/>
      <c r="O293" s="170"/>
      <c r="P293" s="294"/>
      <c r="Q293" s="286"/>
      <c r="R293" s="286"/>
      <c r="S293" s="287"/>
      <c r="Z293" s="19"/>
    </row>
    <row r="294" spans="1:27" ht="20.100000000000001" customHeight="1" x14ac:dyDescent="0.15">
      <c r="A294" s="2"/>
      <c r="B294" s="2"/>
      <c r="C294" s="20"/>
      <c r="D294" s="32">
        <f>D293+1</f>
        <v>62</v>
      </c>
      <c r="E294" s="248" t="s">
        <v>16</v>
      </c>
      <c r="F294" s="248"/>
      <c r="G294" s="248"/>
      <c r="H294" s="248"/>
      <c r="I294" s="249"/>
      <c r="J294" s="250"/>
      <c r="K294" s="171"/>
      <c r="L294" s="172"/>
      <c r="M294" s="172"/>
      <c r="N294" s="172"/>
      <c r="O294" s="173"/>
      <c r="P294" s="227"/>
      <c r="Q294" s="228"/>
      <c r="R294" s="228"/>
      <c r="S294" s="229"/>
      <c r="Z294" s="19"/>
    </row>
    <row r="295" spans="1:27" ht="20.100000000000001" customHeight="1" x14ac:dyDescent="0.15">
      <c r="A295" s="2"/>
      <c r="B295" s="2"/>
      <c r="C295" s="20"/>
      <c r="D295" s="32">
        <f t="shared" ref="D295:D297" si="2">D294+1</f>
        <v>63</v>
      </c>
      <c r="E295" s="248" t="s">
        <v>20</v>
      </c>
      <c r="F295" s="248"/>
      <c r="G295" s="248"/>
      <c r="H295" s="248"/>
      <c r="I295" s="249"/>
      <c r="J295" s="250"/>
      <c r="K295" s="171"/>
      <c r="L295" s="172"/>
      <c r="M295" s="172"/>
      <c r="N295" s="172"/>
      <c r="O295" s="173"/>
      <c r="P295" s="227"/>
      <c r="Q295" s="228"/>
      <c r="R295" s="228"/>
      <c r="S295" s="229"/>
      <c r="Z295" s="19"/>
    </row>
    <row r="296" spans="1:27" ht="20.100000000000001" customHeight="1" x14ac:dyDescent="0.15">
      <c r="A296" s="2"/>
      <c r="B296" s="2"/>
      <c r="C296" s="20"/>
      <c r="D296" s="32">
        <f t="shared" si="2"/>
        <v>64</v>
      </c>
      <c r="E296" s="248" t="s">
        <v>21</v>
      </c>
      <c r="F296" s="248"/>
      <c r="G296" s="248"/>
      <c r="H296" s="248"/>
      <c r="I296" s="249"/>
      <c r="J296" s="250"/>
      <c r="K296" s="171"/>
      <c r="L296" s="172"/>
      <c r="M296" s="172"/>
      <c r="N296" s="172"/>
      <c r="O296" s="173"/>
      <c r="P296" s="227"/>
      <c r="Q296" s="228"/>
      <c r="R296" s="228"/>
      <c r="S296" s="229"/>
      <c r="Z296" s="19"/>
    </row>
    <row r="297" spans="1:27" ht="20.100000000000001" customHeight="1" x14ac:dyDescent="0.15">
      <c r="A297" s="2"/>
      <c r="B297" s="2"/>
      <c r="C297" s="20"/>
      <c r="D297" s="55">
        <f t="shared" si="2"/>
        <v>65</v>
      </c>
      <c r="E297" s="430" t="s">
        <v>56</v>
      </c>
      <c r="F297" s="430"/>
      <c r="G297" s="430"/>
      <c r="H297" s="430"/>
      <c r="I297" s="431"/>
      <c r="J297" s="432"/>
      <c r="K297" s="174"/>
      <c r="L297" s="175"/>
      <c r="M297" s="175"/>
      <c r="N297" s="175"/>
      <c r="O297" s="176"/>
      <c r="P297" s="429"/>
      <c r="Q297" s="274"/>
      <c r="R297" s="274"/>
      <c r="S297" s="275"/>
      <c r="Z297" s="19"/>
    </row>
    <row r="298" spans="1:27" ht="20.100000000000001" customHeight="1" x14ac:dyDescent="0.15">
      <c r="A298" s="2"/>
      <c r="B298" s="2"/>
      <c r="C298" s="20"/>
      <c r="D298" s="18"/>
      <c r="E298" s="30"/>
      <c r="F298" s="30"/>
      <c r="G298" s="30"/>
      <c r="H298" s="30"/>
      <c r="I298" s="38"/>
      <c r="J298" s="2"/>
      <c r="K298" s="2"/>
      <c r="L298" s="56"/>
      <c r="M298" s="2"/>
      <c r="N298" s="6"/>
      <c r="O298" s="40"/>
      <c r="P298" s="6"/>
      <c r="Q298" s="6"/>
      <c r="R298" s="36"/>
      <c r="S298" s="42"/>
      <c r="Z298" s="19"/>
    </row>
    <row r="299" spans="1:27" ht="20.100000000000001" customHeight="1" x14ac:dyDescent="0.15">
      <c r="A299" s="2"/>
      <c r="B299" s="107"/>
      <c r="C299" s="119"/>
      <c r="D299" s="109"/>
      <c r="E299" s="109"/>
      <c r="F299" s="109"/>
      <c r="G299" s="109"/>
      <c r="H299" s="109"/>
      <c r="I299" s="5"/>
      <c r="J299" s="5"/>
      <c r="K299" s="5"/>
      <c r="L299" s="120"/>
      <c r="M299" s="5"/>
      <c r="N299" s="104"/>
      <c r="O299" s="5"/>
      <c r="P299" s="5"/>
      <c r="Q299" s="104"/>
      <c r="R299" s="5"/>
      <c r="S299" s="5"/>
      <c r="T299" s="5"/>
      <c r="U299" s="5"/>
      <c r="V299" s="5"/>
      <c r="W299" s="5"/>
      <c r="X299" s="5"/>
      <c r="Y299" s="5"/>
      <c r="Z299" s="121"/>
      <c r="AA299" s="43"/>
    </row>
    <row r="300" spans="1:27" ht="20.100000000000001" customHeight="1" x14ac:dyDescent="0.15">
      <c r="A300" s="2"/>
      <c r="B300" s="2"/>
      <c r="C300" s="89"/>
      <c r="D300" s="89"/>
      <c r="E300" s="89"/>
      <c r="F300" s="89"/>
      <c r="G300" s="89"/>
      <c r="H300" s="89"/>
      <c r="L300" s="13"/>
      <c r="N300" s="11"/>
      <c r="Q300" s="11"/>
    </row>
    <row r="301" spans="1:27" ht="20.100000000000001" customHeight="1" x14ac:dyDescent="0.15">
      <c r="L301" s="13"/>
      <c r="Y301" s="13"/>
      <c r="AA301" s="10"/>
    </row>
    <row r="302" spans="1:27" ht="20.100000000000001" customHeight="1" x14ac:dyDescent="0.15">
      <c r="A302" s="2"/>
      <c r="B302" s="2"/>
      <c r="C302" s="197" t="s">
        <v>139</v>
      </c>
      <c r="D302" s="198"/>
      <c r="E302" s="198"/>
      <c r="F302" s="198"/>
      <c r="G302" s="198"/>
      <c r="H302" s="198"/>
      <c r="I302" s="199"/>
      <c r="L302" s="13"/>
      <c r="N302" s="11"/>
      <c r="Q302" s="11"/>
    </row>
    <row r="303" spans="1:27" ht="20.100000000000001" customHeight="1" x14ac:dyDescent="0.15">
      <c r="A303" s="2"/>
      <c r="B303" s="2"/>
      <c r="C303" s="15"/>
      <c r="D303" s="46"/>
      <c r="E303" s="46"/>
      <c r="F303" s="46"/>
      <c r="G303" s="46"/>
      <c r="H303" s="46"/>
      <c r="I303" s="46"/>
      <c r="J303" s="16"/>
      <c r="K303" s="16"/>
      <c r="L303" s="48"/>
      <c r="M303" s="16"/>
      <c r="N303" s="35"/>
      <c r="O303" s="16"/>
      <c r="P303" s="16"/>
      <c r="Q303" s="35"/>
      <c r="R303" s="16"/>
      <c r="S303" s="16"/>
      <c r="T303" s="16"/>
      <c r="U303" s="16"/>
      <c r="V303" s="16"/>
      <c r="W303" s="16"/>
      <c r="X303" s="16"/>
      <c r="Y303" s="16"/>
      <c r="Z303" s="17"/>
    </row>
    <row r="304" spans="1:27" s="126" customFormat="1" ht="30" customHeight="1" x14ac:dyDescent="0.15">
      <c r="A304" s="122"/>
      <c r="B304" s="122"/>
      <c r="C304" s="123"/>
      <c r="D304" s="436" t="s">
        <v>158</v>
      </c>
      <c r="E304" s="436"/>
      <c r="F304" s="436"/>
      <c r="G304" s="436"/>
      <c r="H304" s="436"/>
      <c r="I304" s="436"/>
      <c r="J304" s="436"/>
      <c r="K304" s="436"/>
      <c r="L304" s="436"/>
      <c r="M304" s="436"/>
      <c r="N304" s="436"/>
      <c r="O304" s="436"/>
      <c r="P304" s="436"/>
      <c r="Q304" s="436"/>
      <c r="R304" s="436"/>
      <c r="S304" s="436"/>
      <c r="T304" s="436"/>
      <c r="U304" s="436"/>
      <c r="V304" s="436"/>
      <c r="W304" s="436"/>
      <c r="X304" s="436"/>
      <c r="Y304" s="436"/>
      <c r="Z304" s="124"/>
      <c r="AA304" s="125"/>
    </row>
    <row r="305" spans="1:26" ht="30" customHeight="1" x14ac:dyDescent="0.15">
      <c r="A305" s="2">
        <f>IF(COUNTIF(K306:K341,"○")&lt;&gt;1,1001,0)</f>
        <v>0</v>
      </c>
      <c r="B305" s="138"/>
      <c r="C305" s="15"/>
      <c r="D305" s="156" t="s">
        <v>15</v>
      </c>
      <c r="E305" s="157"/>
      <c r="F305" s="157"/>
      <c r="G305" s="157"/>
      <c r="H305" s="157"/>
      <c r="I305" s="157"/>
      <c r="J305" s="204"/>
      <c r="K305" s="177" t="s">
        <v>18</v>
      </c>
      <c r="L305" s="178"/>
      <c r="M305" s="203" t="s">
        <v>47</v>
      </c>
      <c r="N305" s="203"/>
      <c r="O305" s="203"/>
      <c r="P305" s="203"/>
      <c r="Q305" s="203" t="s">
        <v>55</v>
      </c>
      <c r="R305" s="203"/>
      <c r="S305" s="203"/>
      <c r="T305" s="224" t="str">
        <f>"登録年月日
"&amp; 日付例</f>
        <v>登録年月日
例)2022/4/1、R4/4/1</v>
      </c>
      <c r="U305" s="225"/>
      <c r="V305" s="225"/>
      <c r="W305" s="225"/>
      <c r="X305" s="225"/>
      <c r="Y305" s="226"/>
      <c r="Z305" s="7"/>
    </row>
    <row r="306" spans="1:26" ht="20.100000000000001" customHeight="1" x14ac:dyDescent="0.15">
      <c r="A306" s="2"/>
      <c r="B306" s="2"/>
      <c r="C306" s="127"/>
      <c r="D306" s="18">
        <f t="shared" ref="D306" si="3">D303+1</f>
        <v>1</v>
      </c>
      <c r="E306" s="150" t="s">
        <v>114</v>
      </c>
      <c r="F306" s="147" t="s">
        <v>115</v>
      </c>
      <c r="G306" s="148"/>
      <c r="H306" s="148"/>
      <c r="I306" s="148"/>
      <c r="J306" s="149"/>
      <c r="K306" s="179"/>
      <c r="L306" s="180"/>
      <c r="M306" s="183" t="s">
        <v>50</v>
      </c>
      <c r="N306" s="184"/>
      <c r="O306" s="184"/>
      <c r="P306" s="185"/>
      <c r="Q306" s="358"/>
      <c r="R306" s="359"/>
      <c r="S306" s="360"/>
      <c r="T306" s="397"/>
      <c r="U306" s="359"/>
      <c r="V306" s="359"/>
      <c r="W306" s="359"/>
      <c r="X306" s="359"/>
      <c r="Y306" s="398"/>
      <c r="Z306" s="49"/>
    </row>
    <row r="307" spans="1:26" ht="20.100000000000001" customHeight="1" x14ac:dyDescent="0.15">
      <c r="A307" s="2"/>
      <c r="B307" s="2"/>
      <c r="C307" s="127"/>
      <c r="D307" s="128">
        <f>D306+1</f>
        <v>2</v>
      </c>
      <c r="E307" s="151"/>
      <c r="F307" s="141" t="s">
        <v>63</v>
      </c>
      <c r="G307" s="142"/>
      <c r="H307" s="142"/>
      <c r="I307" s="142"/>
      <c r="J307" s="143"/>
      <c r="K307" s="181"/>
      <c r="L307" s="182"/>
      <c r="M307" s="186"/>
      <c r="N307" s="187"/>
      <c r="O307" s="187"/>
      <c r="P307" s="188"/>
      <c r="Q307" s="361"/>
      <c r="R307" s="257"/>
      <c r="S307" s="362"/>
      <c r="T307" s="437"/>
      <c r="U307" s="257"/>
      <c r="V307" s="257"/>
      <c r="W307" s="257"/>
      <c r="X307" s="257"/>
      <c r="Y307" s="399"/>
      <c r="Z307" s="49"/>
    </row>
    <row r="308" spans="1:26" ht="20.100000000000001" customHeight="1" x14ac:dyDescent="0.15">
      <c r="A308" s="2"/>
      <c r="B308" s="2"/>
      <c r="C308" s="127"/>
      <c r="D308" s="128">
        <f t="shared" ref="D308:D341" si="4">D307+1</f>
        <v>3</v>
      </c>
      <c r="E308" s="151"/>
      <c r="F308" s="141" t="s">
        <v>64</v>
      </c>
      <c r="G308" s="142"/>
      <c r="H308" s="142"/>
      <c r="I308" s="142"/>
      <c r="J308" s="143"/>
      <c r="K308" s="181"/>
      <c r="L308" s="182"/>
      <c r="M308" s="186"/>
      <c r="N308" s="187"/>
      <c r="O308" s="187"/>
      <c r="P308" s="188"/>
      <c r="Q308" s="361"/>
      <c r="R308" s="257"/>
      <c r="S308" s="362"/>
      <c r="T308" s="361"/>
      <c r="U308" s="257"/>
      <c r="V308" s="257"/>
      <c r="W308" s="257"/>
      <c r="X308" s="257"/>
      <c r="Y308" s="399"/>
      <c r="Z308" s="49"/>
    </row>
    <row r="309" spans="1:26" ht="20.100000000000001" customHeight="1" x14ac:dyDescent="0.15">
      <c r="A309" s="2"/>
      <c r="B309" s="2"/>
      <c r="C309" s="127"/>
      <c r="D309" s="128">
        <f t="shared" si="4"/>
        <v>4</v>
      </c>
      <c r="E309" s="151"/>
      <c r="F309" s="141" t="s">
        <v>58</v>
      </c>
      <c r="G309" s="142"/>
      <c r="H309" s="142"/>
      <c r="I309" s="142"/>
      <c r="J309" s="143"/>
      <c r="K309" s="181"/>
      <c r="L309" s="182"/>
      <c r="M309" s="186"/>
      <c r="N309" s="187"/>
      <c r="O309" s="187"/>
      <c r="P309" s="188"/>
      <c r="Q309" s="361"/>
      <c r="R309" s="257"/>
      <c r="S309" s="362"/>
      <c r="T309" s="361"/>
      <c r="U309" s="257"/>
      <c r="V309" s="257"/>
      <c r="W309" s="257"/>
      <c r="X309" s="257"/>
      <c r="Y309" s="399"/>
      <c r="Z309" s="49"/>
    </row>
    <row r="310" spans="1:26" ht="20.100000000000001" customHeight="1" x14ac:dyDescent="0.15">
      <c r="A310" s="2"/>
      <c r="B310" s="2"/>
      <c r="C310" s="127"/>
      <c r="D310" s="128">
        <f t="shared" si="4"/>
        <v>5</v>
      </c>
      <c r="E310" s="151"/>
      <c r="F310" s="141" t="s">
        <v>65</v>
      </c>
      <c r="G310" s="142"/>
      <c r="H310" s="142"/>
      <c r="I310" s="142"/>
      <c r="J310" s="143"/>
      <c r="K310" s="181"/>
      <c r="L310" s="182"/>
      <c r="M310" s="186"/>
      <c r="N310" s="187"/>
      <c r="O310" s="187"/>
      <c r="P310" s="188"/>
      <c r="Q310" s="361"/>
      <c r="R310" s="257"/>
      <c r="S310" s="362"/>
      <c r="T310" s="361"/>
      <c r="U310" s="257"/>
      <c r="V310" s="257"/>
      <c r="W310" s="257"/>
      <c r="X310" s="257"/>
      <c r="Y310" s="399"/>
      <c r="Z310" s="49"/>
    </row>
    <row r="311" spans="1:26" ht="33" customHeight="1" x14ac:dyDescent="0.15">
      <c r="A311" s="2"/>
      <c r="B311" s="2"/>
      <c r="C311" s="127"/>
      <c r="D311" s="128">
        <f t="shared" si="4"/>
        <v>6</v>
      </c>
      <c r="E311" s="151"/>
      <c r="F311" s="200" t="s">
        <v>116</v>
      </c>
      <c r="G311" s="201"/>
      <c r="H311" s="201"/>
      <c r="I311" s="201"/>
      <c r="J311" s="202"/>
      <c r="K311" s="181"/>
      <c r="L311" s="182"/>
      <c r="M311" s="186"/>
      <c r="N311" s="187"/>
      <c r="O311" s="187"/>
      <c r="P311" s="188"/>
      <c r="Q311" s="361"/>
      <c r="R311" s="257"/>
      <c r="S311" s="362"/>
      <c r="T311" s="437"/>
      <c r="U311" s="257"/>
      <c r="V311" s="257"/>
      <c r="W311" s="257"/>
      <c r="X311" s="257"/>
      <c r="Y311" s="399"/>
      <c r="Z311" s="49"/>
    </row>
    <row r="312" spans="1:26" ht="20.100000000000001" customHeight="1" x14ac:dyDescent="0.15">
      <c r="A312" s="2"/>
      <c r="B312" s="2"/>
      <c r="C312" s="127"/>
      <c r="D312" s="128">
        <f t="shared" si="4"/>
        <v>7</v>
      </c>
      <c r="E312" s="151"/>
      <c r="F312" s="141" t="s">
        <v>59</v>
      </c>
      <c r="G312" s="142"/>
      <c r="H312" s="142"/>
      <c r="I312" s="142"/>
      <c r="J312" s="143"/>
      <c r="K312" s="181"/>
      <c r="L312" s="182"/>
      <c r="M312" s="186"/>
      <c r="N312" s="187"/>
      <c r="O312" s="187"/>
      <c r="P312" s="188"/>
      <c r="Q312" s="361"/>
      <c r="R312" s="257"/>
      <c r="S312" s="362"/>
      <c r="T312" s="361"/>
      <c r="U312" s="257"/>
      <c r="V312" s="257"/>
      <c r="W312" s="257"/>
      <c r="X312" s="257"/>
      <c r="Y312" s="399"/>
      <c r="Z312" s="49"/>
    </row>
    <row r="313" spans="1:26" ht="20.100000000000001" customHeight="1" x14ac:dyDescent="0.15">
      <c r="A313" s="2"/>
      <c r="B313" s="2"/>
      <c r="C313" s="127"/>
      <c r="D313" s="128">
        <f t="shared" si="4"/>
        <v>8</v>
      </c>
      <c r="E313" s="151"/>
      <c r="F313" s="141" t="s">
        <v>73</v>
      </c>
      <c r="G313" s="142"/>
      <c r="H313" s="142"/>
      <c r="I313" s="142"/>
      <c r="J313" s="143"/>
      <c r="K313" s="181"/>
      <c r="L313" s="182"/>
      <c r="M313" s="186"/>
      <c r="N313" s="187"/>
      <c r="O313" s="187"/>
      <c r="P313" s="188"/>
      <c r="Q313" s="361"/>
      <c r="R313" s="257"/>
      <c r="S313" s="362"/>
      <c r="T313" s="361"/>
      <c r="U313" s="257"/>
      <c r="V313" s="257"/>
      <c r="W313" s="257"/>
      <c r="X313" s="257"/>
      <c r="Y313" s="399"/>
      <c r="Z313" s="49"/>
    </row>
    <row r="314" spans="1:26" ht="20.100000000000001" customHeight="1" x14ac:dyDescent="0.15">
      <c r="A314" s="2"/>
      <c r="B314" s="2"/>
      <c r="C314" s="127"/>
      <c r="D314" s="128">
        <f t="shared" si="4"/>
        <v>9</v>
      </c>
      <c r="E314" s="151"/>
      <c r="F314" s="141" t="s">
        <v>70</v>
      </c>
      <c r="G314" s="142"/>
      <c r="H314" s="142"/>
      <c r="I314" s="142"/>
      <c r="J314" s="143"/>
      <c r="K314" s="181"/>
      <c r="L314" s="182"/>
      <c r="M314" s="186"/>
      <c r="N314" s="187"/>
      <c r="O314" s="187"/>
      <c r="P314" s="188"/>
      <c r="Q314" s="361"/>
      <c r="R314" s="257"/>
      <c r="S314" s="362"/>
      <c r="T314" s="437"/>
      <c r="U314" s="257"/>
      <c r="V314" s="257"/>
      <c r="W314" s="257"/>
      <c r="X314" s="257"/>
      <c r="Y314" s="399"/>
      <c r="Z314" s="49"/>
    </row>
    <row r="315" spans="1:26" ht="20.100000000000001" customHeight="1" x14ac:dyDescent="0.15">
      <c r="A315" s="2"/>
      <c r="B315" s="2"/>
      <c r="C315" s="127"/>
      <c r="D315" s="128">
        <f t="shared" si="4"/>
        <v>10</v>
      </c>
      <c r="E315" s="151"/>
      <c r="F315" s="141" t="s">
        <v>71</v>
      </c>
      <c r="G315" s="142"/>
      <c r="H315" s="142"/>
      <c r="I315" s="142"/>
      <c r="J315" s="143"/>
      <c r="K315" s="181"/>
      <c r="L315" s="182"/>
      <c r="M315" s="186"/>
      <c r="N315" s="187"/>
      <c r="O315" s="187"/>
      <c r="P315" s="188"/>
      <c r="Q315" s="361"/>
      <c r="R315" s="257"/>
      <c r="S315" s="362"/>
      <c r="T315" s="361"/>
      <c r="U315" s="257"/>
      <c r="V315" s="257"/>
      <c r="W315" s="257"/>
      <c r="X315" s="257"/>
      <c r="Y315" s="399"/>
      <c r="Z315" s="49"/>
    </row>
    <row r="316" spans="1:26" ht="20.100000000000001" customHeight="1" x14ac:dyDescent="0.15">
      <c r="A316" s="2"/>
      <c r="B316" s="2"/>
      <c r="C316" s="127"/>
      <c r="D316" s="128">
        <f t="shared" si="4"/>
        <v>11</v>
      </c>
      <c r="E316" s="151"/>
      <c r="F316" s="141" t="s">
        <v>72</v>
      </c>
      <c r="G316" s="142"/>
      <c r="H316" s="142"/>
      <c r="I316" s="142"/>
      <c r="J316" s="143"/>
      <c r="K316" s="181"/>
      <c r="L316" s="182"/>
      <c r="M316" s="186"/>
      <c r="N316" s="187"/>
      <c r="O316" s="187"/>
      <c r="P316" s="188"/>
      <c r="Q316" s="361"/>
      <c r="R316" s="257"/>
      <c r="S316" s="362"/>
      <c r="T316" s="361"/>
      <c r="U316" s="257"/>
      <c r="V316" s="257"/>
      <c r="W316" s="257"/>
      <c r="X316" s="257"/>
      <c r="Y316" s="399"/>
      <c r="Z316" s="49"/>
    </row>
    <row r="317" spans="1:26" ht="20.100000000000001" customHeight="1" x14ac:dyDescent="0.15">
      <c r="A317" s="2"/>
      <c r="B317" s="2"/>
      <c r="C317" s="127"/>
      <c r="D317" s="128">
        <f t="shared" si="4"/>
        <v>12</v>
      </c>
      <c r="E317" s="151"/>
      <c r="F317" s="141" t="s">
        <v>66</v>
      </c>
      <c r="G317" s="142"/>
      <c r="H317" s="142"/>
      <c r="I317" s="142"/>
      <c r="J317" s="143"/>
      <c r="K317" s="181"/>
      <c r="L317" s="182"/>
      <c r="M317" s="186"/>
      <c r="N317" s="187"/>
      <c r="O317" s="187"/>
      <c r="P317" s="188"/>
      <c r="Q317" s="361"/>
      <c r="R317" s="257"/>
      <c r="S317" s="362"/>
      <c r="T317" s="437"/>
      <c r="U317" s="257"/>
      <c r="V317" s="257"/>
      <c r="W317" s="257"/>
      <c r="X317" s="257"/>
      <c r="Y317" s="399"/>
      <c r="Z317" s="49"/>
    </row>
    <row r="318" spans="1:26" ht="20.100000000000001" customHeight="1" x14ac:dyDescent="0.15">
      <c r="A318" s="2"/>
      <c r="B318" s="2"/>
      <c r="C318" s="127"/>
      <c r="D318" s="128">
        <f t="shared" si="4"/>
        <v>13</v>
      </c>
      <c r="E318" s="151"/>
      <c r="F318" s="141" t="s">
        <v>60</v>
      </c>
      <c r="G318" s="142"/>
      <c r="H318" s="142"/>
      <c r="I318" s="142"/>
      <c r="J318" s="143"/>
      <c r="K318" s="181"/>
      <c r="L318" s="182"/>
      <c r="M318" s="186"/>
      <c r="N318" s="187"/>
      <c r="O318" s="187"/>
      <c r="P318" s="188"/>
      <c r="Q318" s="361"/>
      <c r="R318" s="257"/>
      <c r="S318" s="362"/>
      <c r="T318" s="437"/>
      <c r="U318" s="257"/>
      <c r="V318" s="257"/>
      <c r="W318" s="257"/>
      <c r="X318" s="257"/>
      <c r="Y318" s="399"/>
      <c r="Z318" s="49"/>
    </row>
    <row r="319" spans="1:26" ht="20.100000000000001" customHeight="1" x14ac:dyDescent="0.15">
      <c r="A319" s="2"/>
      <c r="B319" s="107"/>
      <c r="C319" s="127"/>
      <c r="D319" s="128">
        <f t="shared" si="4"/>
        <v>14</v>
      </c>
      <c r="E319" s="151"/>
      <c r="F319" s="141" t="s">
        <v>61</v>
      </c>
      <c r="G319" s="142"/>
      <c r="H319" s="142"/>
      <c r="I319" s="142"/>
      <c r="J319" s="143"/>
      <c r="K319" s="181"/>
      <c r="L319" s="182"/>
      <c r="M319" s="186"/>
      <c r="N319" s="187"/>
      <c r="O319" s="187"/>
      <c r="P319" s="188"/>
      <c r="Q319" s="361"/>
      <c r="R319" s="257"/>
      <c r="S319" s="362"/>
      <c r="T319" s="437"/>
      <c r="U319" s="257"/>
      <c r="V319" s="257"/>
      <c r="W319" s="257"/>
      <c r="X319" s="257"/>
      <c r="Y319" s="399"/>
      <c r="Z319" s="49"/>
    </row>
    <row r="320" spans="1:26" ht="20.100000000000001" customHeight="1" x14ac:dyDescent="0.15">
      <c r="B320" s="7"/>
      <c r="C320" s="49"/>
      <c r="D320" s="128">
        <f t="shared" si="4"/>
        <v>15</v>
      </c>
      <c r="E320" s="151"/>
      <c r="F320" s="141" t="s">
        <v>67</v>
      </c>
      <c r="G320" s="142"/>
      <c r="H320" s="142"/>
      <c r="I320" s="142"/>
      <c r="J320" s="143"/>
      <c r="K320" s="181"/>
      <c r="L320" s="182"/>
      <c r="M320" s="186"/>
      <c r="N320" s="187"/>
      <c r="O320" s="187"/>
      <c r="P320" s="188"/>
      <c r="Q320" s="361"/>
      <c r="R320" s="257"/>
      <c r="S320" s="362"/>
      <c r="T320" s="361"/>
      <c r="U320" s="257"/>
      <c r="V320" s="257"/>
      <c r="W320" s="257"/>
      <c r="X320" s="257"/>
      <c r="Y320" s="399"/>
      <c r="Z320" s="49"/>
    </row>
    <row r="321" spans="1:26" ht="20.100000000000001" customHeight="1" x14ac:dyDescent="0.15">
      <c r="B321" s="7"/>
      <c r="C321" s="49"/>
      <c r="D321" s="128">
        <f t="shared" si="4"/>
        <v>16</v>
      </c>
      <c r="E321" s="151"/>
      <c r="F321" s="141" t="s">
        <v>68</v>
      </c>
      <c r="G321" s="142"/>
      <c r="H321" s="142"/>
      <c r="I321" s="142"/>
      <c r="J321" s="143"/>
      <c r="K321" s="181"/>
      <c r="L321" s="182"/>
      <c r="M321" s="186"/>
      <c r="N321" s="187"/>
      <c r="O321" s="187"/>
      <c r="P321" s="188"/>
      <c r="Q321" s="361"/>
      <c r="R321" s="257"/>
      <c r="S321" s="362"/>
      <c r="T321" s="361"/>
      <c r="U321" s="257"/>
      <c r="V321" s="257"/>
      <c r="W321" s="257"/>
      <c r="X321" s="257"/>
      <c r="Y321" s="399"/>
      <c r="Z321" s="49"/>
    </row>
    <row r="322" spans="1:26" ht="20.100000000000001" customHeight="1" x14ac:dyDescent="0.15">
      <c r="B322" s="7"/>
      <c r="C322" s="49"/>
      <c r="D322" s="128">
        <f t="shared" si="4"/>
        <v>17</v>
      </c>
      <c r="E322" s="151"/>
      <c r="F322" s="141" t="s">
        <v>69</v>
      </c>
      <c r="G322" s="142"/>
      <c r="H322" s="142"/>
      <c r="I322" s="142"/>
      <c r="J322" s="143"/>
      <c r="K322" s="181"/>
      <c r="L322" s="182"/>
      <c r="M322" s="186"/>
      <c r="N322" s="187"/>
      <c r="O322" s="187"/>
      <c r="P322" s="188"/>
      <c r="Q322" s="361"/>
      <c r="R322" s="257"/>
      <c r="S322" s="362"/>
      <c r="T322" s="361"/>
      <c r="U322" s="257"/>
      <c r="V322" s="257"/>
      <c r="W322" s="257"/>
      <c r="X322" s="257"/>
      <c r="Y322" s="399"/>
      <c r="Z322" s="49"/>
    </row>
    <row r="323" spans="1:26" ht="20.100000000000001" customHeight="1" x14ac:dyDescent="0.15">
      <c r="A323" s="2"/>
      <c r="B323" s="2"/>
      <c r="C323" s="127"/>
      <c r="D323" s="128">
        <f t="shared" si="4"/>
        <v>18</v>
      </c>
      <c r="E323" s="151"/>
      <c r="F323" s="141" t="s">
        <v>62</v>
      </c>
      <c r="G323" s="142"/>
      <c r="H323" s="142"/>
      <c r="I323" s="142"/>
      <c r="J323" s="143"/>
      <c r="K323" s="181"/>
      <c r="L323" s="182"/>
      <c r="M323" s="186"/>
      <c r="N323" s="187"/>
      <c r="O323" s="187"/>
      <c r="P323" s="188"/>
      <c r="Q323" s="361"/>
      <c r="R323" s="257"/>
      <c r="S323" s="362"/>
      <c r="T323" s="361"/>
      <c r="U323" s="257"/>
      <c r="V323" s="257"/>
      <c r="W323" s="257"/>
      <c r="X323" s="257"/>
      <c r="Y323" s="399"/>
      <c r="Z323" s="49"/>
    </row>
    <row r="324" spans="1:26" ht="20.100000000000001" customHeight="1" x14ac:dyDescent="0.15">
      <c r="A324" s="2"/>
      <c r="B324" s="2"/>
      <c r="C324" s="127"/>
      <c r="D324" s="128">
        <f t="shared" si="4"/>
        <v>19</v>
      </c>
      <c r="E324" s="151"/>
      <c r="F324" s="141" t="s">
        <v>117</v>
      </c>
      <c r="G324" s="142"/>
      <c r="H324" s="142"/>
      <c r="I324" s="142"/>
      <c r="J324" s="143"/>
      <c r="K324" s="181"/>
      <c r="L324" s="182"/>
      <c r="M324" s="186"/>
      <c r="N324" s="187"/>
      <c r="O324" s="187"/>
      <c r="P324" s="188"/>
      <c r="Q324" s="361"/>
      <c r="R324" s="257"/>
      <c r="S324" s="362"/>
      <c r="T324" s="361"/>
      <c r="U324" s="257"/>
      <c r="V324" s="257"/>
      <c r="W324" s="257"/>
      <c r="X324" s="257"/>
      <c r="Y324" s="399"/>
      <c r="Z324" s="49"/>
    </row>
    <row r="325" spans="1:26" ht="20.100000000000001" customHeight="1" x14ac:dyDescent="0.15">
      <c r="A325" s="2"/>
      <c r="B325" s="2"/>
      <c r="C325" s="127"/>
      <c r="D325" s="128">
        <f t="shared" si="4"/>
        <v>20</v>
      </c>
      <c r="E325" s="151"/>
      <c r="F325" s="141" t="s">
        <v>118</v>
      </c>
      <c r="G325" s="142"/>
      <c r="H325" s="142"/>
      <c r="I325" s="142"/>
      <c r="J325" s="143"/>
      <c r="K325" s="181"/>
      <c r="L325" s="182"/>
      <c r="M325" s="186"/>
      <c r="N325" s="187"/>
      <c r="O325" s="187"/>
      <c r="P325" s="188"/>
      <c r="Q325" s="361"/>
      <c r="R325" s="257"/>
      <c r="S325" s="362"/>
      <c r="T325" s="361"/>
      <c r="U325" s="257"/>
      <c r="V325" s="257"/>
      <c r="W325" s="257"/>
      <c r="X325" s="257"/>
      <c r="Y325" s="399"/>
      <c r="Z325" s="49"/>
    </row>
    <row r="326" spans="1:26" ht="20.100000000000001" customHeight="1" x14ac:dyDescent="0.15">
      <c r="A326" s="2"/>
      <c r="B326" s="2"/>
      <c r="C326" s="127"/>
      <c r="D326" s="129">
        <f t="shared" si="4"/>
        <v>21</v>
      </c>
      <c r="E326" s="357"/>
      <c r="F326" s="144" t="s">
        <v>119</v>
      </c>
      <c r="G326" s="145"/>
      <c r="H326" s="145"/>
      <c r="I326" s="145"/>
      <c r="J326" s="146"/>
      <c r="K326" s="195"/>
      <c r="L326" s="196"/>
      <c r="M326" s="189"/>
      <c r="N326" s="190"/>
      <c r="O326" s="190"/>
      <c r="P326" s="191"/>
      <c r="Q326" s="363"/>
      <c r="R326" s="364"/>
      <c r="S326" s="365"/>
      <c r="T326" s="363"/>
      <c r="U326" s="364"/>
      <c r="V326" s="364"/>
      <c r="W326" s="364"/>
      <c r="X326" s="364"/>
      <c r="Y326" s="438"/>
      <c r="Z326" s="49"/>
    </row>
    <row r="327" spans="1:26" ht="20.100000000000001" customHeight="1" x14ac:dyDescent="0.15">
      <c r="A327" s="2"/>
      <c r="B327" s="2"/>
      <c r="C327" s="127"/>
      <c r="D327" s="112">
        <f t="shared" si="4"/>
        <v>22</v>
      </c>
      <c r="E327" s="150" t="s">
        <v>120</v>
      </c>
      <c r="F327" s="147" t="s">
        <v>121</v>
      </c>
      <c r="G327" s="148"/>
      <c r="H327" s="148"/>
      <c r="I327" s="148"/>
      <c r="J327" s="149"/>
      <c r="K327" s="179" t="s">
        <v>232</v>
      </c>
      <c r="L327" s="180"/>
      <c r="M327" s="183" t="s">
        <v>48</v>
      </c>
      <c r="N327" s="184"/>
      <c r="O327" s="184"/>
      <c r="P327" s="185"/>
      <c r="Q327" s="358" t="s">
        <v>233</v>
      </c>
      <c r="R327" s="359"/>
      <c r="S327" s="360"/>
      <c r="T327" s="397"/>
      <c r="U327" s="359"/>
      <c r="V327" s="359"/>
      <c r="W327" s="359"/>
      <c r="X327" s="359"/>
      <c r="Y327" s="398"/>
      <c r="Z327" s="49"/>
    </row>
    <row r="328" spans="1:26" ht="20.100000000000001" customHeight="1" x14ac:dyDescent="0.15">
      <c r="A328" s="2"/>
      <c r="B328" s="2"/>
      <c r="C328" s="127"/>
      <c r="D328" s="128">
        <f t="shared" si="4"/>
        <v>23</v>
      </c>
      <c r="E328" s="151"/>
      <c r="F328" s="141" t="s">
        <v>122</v>
      </c>
      <c r="G328" s="142"/>
      <c r="H328" s="142"/>
      <c r="I328" s="142"/>
      <c r="J328" s="143"/>
      <c r="K328" s="181"/>
      <c r="L328" s="182"/>
      <c r="M328" s="186"/>
      <c r="N328" s="187"/>
      <c r="O328" s="187"/>
      <c r="P328" s="188"/>
      <c r="Q328" s="361"/>
      <c r="R328" s="257"/>
      <c r="S328" s="362"/>
      <c r="T328" s="361"/>
      <c r="U328" s="257"/>
      <c r="V328" s="257"/>
      <c r="W328" s="257"/>
      <c r="X328" s="257"/>
      <c r="Y328" s="399"/>
      <c r="Z328" s="49"/>
    </row>
    <row r="329" spans="1:26" ht="20.100000000000001" customHeight="1" x14ac:dyDescent="0.15">
      <c r="A329" s="2"/>
      <c r="B329" s="2"/>
      <c r="C329" s="127"/>
      <c r="D329" s="128">
        <f t="shared" si="4"/>
        <v>24</v>
      </c>
      <c r="E329" s="151"/>
      <c r="F329" s="141" t="s">
        <v>123</v>
      </c>
      <c r="G329" s="142"/>
      <c r="H329" s="142"/>
      <c r="I329" s="142"/>
      <c r="J329" s="143"/>
      <c r="K329" s="181"/>
      <c r="L329" s="182"/>
      <c r="M329" s="186"/>
      <c r="N329" s="187"/>
      <c r="O329" s="187"/>
      <c r="P329" s="188"/>
      <c r="Q329" s="361"/>
      <c r="R329" s="257"/>
      <c r="S329" s="362"/>
      <c r="T329" s="361"/>
      <c r="U329" s="257"/>
      <c r="V329" s="257"/>
      <c r="W329" s="257"/>
      <c r="X329" s="257"/>
      <c r="Y329" s="399"/>
      <c r="Z329" s="49"/>
    </row>
    <row r="330" spans="1:26" ht="20.100000000000001" customHeight="1" x14ac:dyDescent="0.15">
      <c r="A330" s="2"/>
      <c r="B330" s="2"/>
      <c r="C330" s="127"/>
      <c r="D330" s="130">
        <f t="shared" si="4"/>
        <v>25</v>
      </c>
      <c r="E330" s="152"/>
      <c r="F330" s="144" t="s">
        <v>124</v>
      </c>
      <c r="G330" s="145"/>
      <c r="H330" s="145"/>
      <c r="I330" s="145"/>
      <c r="J330" s="146"/>
      <c r="K330" s="195"/>
      <c r="L330" s="196"/>
      <c r="M330" s="189"/>
      <c r="N330" s="190"/>
      <c r="O330" s="190"/>
      <c r="P330" s="191"/>
      <c r="Q330" s="363"/>
      <c r="R330" s="364"/>
      <c r="S330" s="365"/>
      <c r="T330" s="363"/>
      <c r="U330" s="364"/>
      <c r="V330" s="364"/>
      <c r="W330" s="364"/>
      <c r="X330" s="364"/>
      <c r="Y330" s="438"/>
      <c r="Z330" s="49"/>
    </row>
    <row r="331" spans="1:26" ht="20.100000000000001" customHeight="1" x14ac:dyDescent="0.15">
      <c r="A331" s="2"/>
      <c r="B331" s="2"/>
      <c r="C331" s="127"/>
      <c r="D331" s="131">
        <f t="shared" si="4"/>
        <v>26</v>
      </c>
      <c r="E331" s="150" t="s">
        <v>125</v>
      </c>
      <c r="F331" s="147" t="s">
        <v>126</v>
      </c>
      <c r="G331" s="148"/>
      <c r="H331" s="148"/>
      <c r="I331" s="148"/>
      <c r="J331" s="149"/>
      <c r="K331" s="179"/>
      <c r="L331" s="180"/>
      <c r="M331" s="186" t="s">
        <v>49</v>
      </c>
      <c r="N331" s="187"/>
      <c r="O331" s="187"/>
      <c r="P331" s="188"/>
      <c r="Q331" s="379"/>
      <c r="R331" s="380"/>
      <c r="S331" s="381"/>
      <c r="T331" s="439">
        <v>44287</v>
      </c>
      <c r="U331" s="440"/>
      <c r="V331" s="440"/>
      <c r="W331" s="440"/>
      <c r="X331" s="440"/>
      <c r="Y331" s="441"/>
      <c r="Z331" s="7"/>
    </row>
    <row r="332" spans="1:26" ht="20.100000000000001" customHeight="1" x14ac:dyDescent="0.15">
      <c r="A332" s="2"/>
      <c r="B332" s="2"/>
      <c r="C332" s="127"/>
      <c r="D332" s="128">
        <f t="shared" si="4"/>
        <v>27</v>
      </c>
      <c r="E332" s="151"/>
      <c r="F332" s="141" t="s">
        <v>127</v>
      </c>
      <c r="G332" s="142"/>
      <c r="H332" s="142"/>
      <c r="I332" s="142"/>
      <c r="J332" s="143"/>
      <c r="K332" s="181"/>
      <c r="L332" s="182"/>
      <c r="M332" s="372"/>
      <c r="N332" s="373"/>
      <c r="O332" s="373"/>
      <c r="P332" s="374"/>
      <c r="Q332" s="382"/>
      <c r="R332" s="383"/>
      <c r="S332" s="384"/>
      <c r="T332" s="366"/>
      <c r="U332" s="367"/>
      <c r="V332" s="367"/>
      <c r="W332" s="367"/>
      <c r="X332" s="367"/>
      <c r="Y332" s="368"/>
      <c r="Z332" s="7"/>
    </row>
    <row r="333" spans="1:26" ht="20.100000000000001" customHeight="1" x14ac:dyDescent="0.15">
      <c r="A333" s="2"/>
      <c r="B333" s="2"/>
      <c r="C333" s="127"/>
      <c r="D333" s="132">
        <f t="shared" si="4"/>
        <v>28</v>
      </c>
      <c r="E333" s="152"/>
      <c r="F333" s="144" t="s">
        <v>124</v>
      </c>
      <c r="G333" s="145"/>
      <c r="H333" s="145"/>
      <c r="I333" s="145"/>
      <c r="J333" s="146"/>
      <c r="K333" s="195"/>
      <c r="L333" s="196"/>
      <c r="M333" s="375"/>
      <c r="N333" s="376"/>
      <c r="O333" s="376"/>
      <c r="P333" s="377"/>
      <c r="Q333" s="369"/>
      <c r="R333" s="370"/>
      <c r="S333" s="385"/>
      <c r="T333" s="369"/>
      <c r="U333" s="370"/>
      <c r="V333" s="370"/>
      <c r="W333" s="370"/>
      <c r="X333" s="370"/>
      <c r="Y333" s="371"/>
      <c r="Z333" s="7"/>
    </row>
    <row r="334" spans="1:26" ht="20.100000000000001" customHeight="1" x14ac:dyDescent="0.15">
      <c r="A334" s="2"/>
      <c r="B334" s="2"/>
      <c r="C334" s="127"/>
      <c r="D334" s="112">
        <f t="shared" si="4"/>
        <v>29</v>
      </c>
      <c r="E334" s="150" t="s">
        <v>128</v>
      </c>
      <c r="F334" s="147" t="s">
        <v>129</v>
      </c>
      <c r="G334" s="148"/>
      <c r="H334" s="148"/>
      <c r="I334" s="148"/>
      <c r="J334" s="149"/>
      <c r="K334" s="179"/>
      <c r="L334" s="180"/>
      <c r="M334" s="184" t="s">
        <v>52</v>
      </c>
      <c r="N334" s="184"/>
      <c r="O334" s="184"/>
      <c r="P334" s="185"/>
      <c r="Q334" s="358"/>
      <c r="R334" s="359"/>
      <c r="S334" s="360"/>
      <c r="T334" s="397"/>
      <c r="U334" s="359"/>
      <c r="V334" s="359"/>
      <c r="W334" s="359"/>
      <c r="X334" s="359"/>
      <c r="Y334" s="398"/>
      <c r="Z334" s="7"/>
    </row>
    <row r="335" spans="1:26" ht="20.100000000000001" customHeight="1" x14ac:dyDescent="0.15">
      <c r="A335" s="2"/>
      <c r="B335" s="2"/>
      <c r="C335" s="127"/>
      <c r="D335" s="128">
        <f>D334+1</f>
        <v>30</v>
      </c>
      <c r="E335" s="151"/>
      <c r="F335" s="141" t="s">
        <v>131</v>
      </c>
      <c r="G335" s="142"/>
      <c r="H335" s="142"/>
      <c r="I335" s="142"/>
      <c r="J335" s="143"/>
      <c r="K335" s="181"/>
      <c r="L335" s="182"/>
      <c r="M335" s="187"/>
      <c r="N335" s="187"/>
      <c r="O335" s="187"/>
      <c r="P335" s="188"/>
      <c r="Q335" s="361"/>
      <c r="R335" s="257"/>
      <c r="S335" s="362"/>
      <c r="T335" s="361"/>
      <c r="U335" s="257"/>
      <c r="V335" s="257"/>
      <c r="W335" s="257"/>
      <c r="X335" s="257"/>
      <c r="Y335" s="399"/>
      <c r="Z335" s="7"/>
    </row>
    <row r="336" spans="1:26" ht="20.100000000000001" customHeight="1" x14ac:dyDescent="0.15">
      <c r="A336" s="2"/>
      <c r="B336" s="2"/>
      <c r="C336" s="127"/>
      <c r="D336" s="130">
        <f t="shared" ref="D336:D340" si="5">D335+1</f>
        <v>31</v>
      </c>
      <c r="E336" s="151"/>
      <c r="F336" s="141" t="s">
        <v>124</v>
      </c>
      <c r="G336" s="142"/>
      <c r="H336" s="142"/>
      <c r="I336" s="142"/>
      <c r="J336" s="143"/>
      <c r="K336" s="181"/>
      <c r="L336" s="182"/>
      <c r="M336" s="395"/>
      <c r="N336" s="395"/>
      <c r="O336" s="395"/>
      <c r="P336" s="396"/>
      <c r="Q336" s="392"/>
      <c r="R336" s="393"/>
      <c r="S336" s="394"/>
      <c r="T336" s="392"/>
      <c r="U336" s="393"/>
      <c r="V336" s="393"/>
      <c r="W336" s="393"/>
      <c r="X336" s="393"/>
      <c r="Y336" s="400"/>
      <c r="Z336" s="7"/>
    </row>
    <row r="337" spans="1:26" ht="20.100000000000001" customHeight="1" x14ac:dyDescent="0.15">
      <c r="A337" s="2"/>
      <c r="B337" s="2"/>
      <c r="C337" s="127"/>
      <c r="D337" s="113">
        <f t="shared" si="5"/>
        <v>32</v>
      </c>
      <c r="E337" s="151"/>
      <c r="F337" s="141" t="s">
        <v>130</v>
      </c>
      <c r="G337" s="142"/>
      <c r="H337" s="142"/>
      <c r="I337" s="142"/>
      <c r="J337" s="143"/>
      <c r="K337" s="181"/>
      <c r="L337" s="182"/>
      <c r="M337" s="413" t="s">
        <v>99</v>
      </c>
      <c r="N337" s="414"/>
      <c r="O337" s="414"/>
      <c r="P337" s="415"/>
      <c r="Q337" s="389"/>
      <c r="R337" s="390"/>
      <c r="S337" s="391"/>
      <c r="T337" s="401"/>
      <c r="U337" s="402"/>
      <c r="V337" s="402"/>
      <c r="W337" s="402"/>
      <c r="X337" s="402"/>
      <c r="Y337" s="403"/>
      <c r="Z337" s="7"/>
    </row>
    <row r="338" spans="1:26" ht="20.100000000000001" customHeight="1" x14ac:dyDescent="0.15">
      <c r="A338" s="2"/>
      <c r="B338" s="2"/>
      <c r="C338" s="127"/>
      <c r="D338" s="130">
        <f t="shared" si="5"/>
        <v>33</v>
      </c>
      <c r="E338" s="152"/>
      <c r="F338" s="144" t="s">
        <v>132</v>
      </c>
      <c r="G338" s="145"/>
      <c r="H338" s="145"/>
      <c r="I338" s="145"/>
      <c r="J338" s="146"/>
      <c r="K338" s="195"/>
      <c r="L338" s="196"/>
      <c r="M338" s="413" t="s">
        <v>53</v>
      </c>
      <c r="N338" s="414"/>
      <c r="O338" s="414"/>
      <c r="P338" s="415"/>
      <c r="Q338" s="419"/>
      <c r="R338" s="420"/>
      <c r="S338" s="421"/>
      <c r="T338" s="404"/>
      <c r="U338" s="405"/>
      <c r="V338" s="405"/>
      <c r="W338" s="405"/>
      <c r="X338" s="405"/>
      <c r="Y338" s="406"/>
      <c r="Z338" s="7"/>
    </row>
    <row r="339" spans="1:26" ht="20.100000000000001" customHeight="1" x14ac:dyDescent="0.15">
      <c r="A339" s="2"/>
      <c r="B339" s="2"/>
      <c r="C339" s="127"/>
      <c r="D339" s="131">
        <f t="shared" si="5"/>
        <v>34</v>
      </c>
      <c r="E339" s="147" t="s">
        <v>133</v>
      </c>
      <c r="F339" s="148"/>
      <c r="G339" s="148"/>
      <c r="H339" s="148"/>
      <c r="I339" s="148"/>
      <c r="J339" s="149"/>
      <c r="K339" s="179"/>
      <c r="L339" s="180"/>
      <c r="M339" s="416" t="s">
        <v>51</v>
      </c>
      <c r="N339" s="417"/>
      <c r="O339" s="417"/>
      <c r="P339" s="418"/>
      <c r="Q339" s="379"/>
      <c r="R339" s="380"/>
      <c r="S339" s="381"/>
      <c r="T339" s="422"/>
      <c r="U339" s="380"/>
      <c r="V339" s="380"/>
      <c r="W339" s="380"/>
      <c r="X339" s="380"/>
      <c r="Y339" s="423"/>
      <c r="Z339" s="7"/>
    </row>
    <row r="340" spans="1:26" ht="20.100000000000001" customHeight="1" x14ac:dyDescent="0.15">
      <c r="A340" s="2"/>
      <c r="B340" s="107"/>
      <c r="C340" s="127"/>
      <c r="D340" s="128">
        <f t="shared" si="5"/>
        <v>35</v>
      </c>
      <c r="E340" s="141" t="s">
        <v>134</v>
      </c>
      <c r="F340" s="142"/>
      <c r="G340" s="142"/>
      <c r="H340" s="142"/>
      <c r="I340" s="142"/>
      <c r="J340" s="143"/>
      <c r="K340" s="181"/>
      <c r="L340" s="182"/>
      <c r="M340" s="407"/>
      <c r="N340" s="408"/>
      <c r="O340" s="408"/>
      <c r="P340" s="409"/>
      <c r="Q340" s="424"/>
      <c r="R340" s="425"/>
      <c r="S340" s="425"/>
      <c r="T340" s="425"/>
      <c r="U340" s="425"/>
      <c r="V340" s="425"/>
      <c r="W340" s="425"/>
      <c r="X340" s="425"/>
      <c r="Y340" s="426"/>
      <c r="Z340" s="7"/>
    </row>
    <row r="341" spans="1:26" ht="20.100000000000001" customHeight="1" x14ac:dyDescent="0.15">
      <c r="B341" s="7"/>
      <c r="C341" s="49"/>
      <c r="D341" s="130">
        <f t="shared" si="4"/>
        <v>36</v>
      </c>
      <c r="E341" s="144" t="s">
        <v>146</v>
      </c>
      <c r="F341" s="145"/>
      <c r="G341" s="145"/>
      <c r="H341" s="145"/>
      <c r="I341" s="145"/>
      <c r="J341" s="146"/>
      <c r="K341" s="195"/>
      <c r="L341" s="196"/>
      <c r="M341" s="410"/>
      <c r="N341" s="411"/>
      <c r="O341" s="411"/>
      <c r="P341" s="412"/>
      <c r="Q341" s="386"/>
      <c r="R341" s="387"/>
      <c r="S341" s="387"/>
      <c r="T341" s="387"/>
      <c r="U341" s="387"/>
      <c r="V341" s="387"/>
      <c r="W341" s="387"/>
      <c r="X341" s="387"/>
      <c r="Y341" s="388"/>
      <c r="Z341" s="7"/>
    </row>
    <row r="342" spans="1:26" ht="20.100000000000001" customHeight="1" x14ac:dyDescent="0.15">
      <c r="B342" s="7"/>
      <c r="D342" s="133" t="s">
        <v>159</v>
      </c>
      <c r="P342" s="50"/>
      <c r="Q342" s="50"/>
      <c r="R342" s="50"/>
      <c r="S342" s="50"/>
      <c r="T342" s="50"/>
      <c r="U342" s="50"/>
      <c r="V342" s="50"/>
      <c r="W342" s="50"/>
      <c r="X342" s="50"/>
      <c r="Y342" s="50"/>
      <c r="Z342" s="7"/>
    </row>
    <row r="343" spans="1:26" ht="20.100000000000001" customHeight="1" x14ac:dyDescent="0.15">
      <c r="A343" s="2"/>
      <c r="B343" s="2"/>
      <c r="C343" s="20"/>
      <c r="F343" s="134"/>
      <c r="G343" s="134"/>
      <c r="H343" s="134"/>
      <c r="I343" s="134"/>
      <c r="J343" s="134"/>
      <c r="K343" s="134"/>
      <c r="L343" s="134"/>
      <c r="M343" s="53"/>
      <c r="N343" s="53"/>
      <c r="Z343" s="7"/>
    </row>
    <row r="344" spans="1:26" ht="20.100000000000001" customHeight="1" x14ac:dyDescent="0.15">
      <c r="A344" s="86"/>
      <c r="B344" s="2"/>
      <c r="C344" s="15"/>
      <c r="D344" s="135">
        <f>D341+1</f>
        <v>37</v>
      </c>
      <c r="E344" s="136" t="s">
        <v>136</v>
      </c>
      <c r="F344" s="36"/>
      <c r="G344" s="36"/>
      <c r="H344" s="36"/>
      <c r="I344" s="36"/>
      <c r="J344" s="36"/>
      <c r="K344" s="36"/>
      <c r="L344" s="36"/>
      <c r="M344" s="36"/>
      <c r="N344" s="54"/>
      <c r="O344" s="36"/>
      <c r="P344" s="36"/>
      <c r="Q344" s="36"/>
      <c r="R344" s="36"/>
      <c r="S344" s="36"/>
      <c r="T344" s="36"/>
      <c r="U344" s="36"/>
      <c r="V344" s="36"/>
      <c r="W344" s="36"/>
      <c r="X344" s="36"/>
      <c r="Y344" s="36"/>
      <c r="Z344" s="19"/>
    </row>
    <row r="345" spans="1:26" ht="20.100000000000001" customHeight="1" x14ac:dyDescent="0.15">
      <c r="A345" s="2"/>
      <c r="B345" s="2"/>
      <c r="C345" s="20"/>
      <c r="E345" s="137" t="s">
        <v>160</v>
      </c>
      <c r="F345" s="134"/>
      <c r="G345" s="134"/>
      <c r="H345" s="134"/>
      <c r="I345" s="134"/>
      <c r="J345" s="134"/>
      <c r="K345" s="134"/>
      <c r="L345" s="134"/>
      <c r="M345" s="53"/>
      <c r="N345" s="53"/>
      <c r="Z345" s="7"/>
    </row>
    <row r="346" spans="1:26" ht="180" customHeight="1" x14ac:dyDescent="0.15">
      <c r="A346" s="86">
        <f>IF(AND($K341="○", ISBLANK($E346)), 1, 0)</f>
        <v>0</v>
      </c>
      <c r="B346" s="2"/>
      <c r="C346" s="15"/>
      <c r="D346" s="14"/>
      <c r="E346" s="192"/>
      <c r="F346" s="193"/>
      <c r="G346" s="193"/>
      <c r="H346" s="193"/>
      <c r="I346" s="193"/>
      <c r="J346" s="193"/>
      <c r="K346" s="193"/>
      <c r="L346" s="193"/>
      <c r="M346" s="193"/>
      <c r="N346" s="193"/>
      <c r="O346" s="193"/>
      <c r="P346" s="193"/>
      <c r="Q346" s="193"/>
      <c r="R346" s="193"/>
      <c r="S346" s="193"/>
      <c r="T346" s="193"/>
      <c r="U346" s="193"/>
      <c r="V346" s="193"/>
      <c r="W346" s="193"/>
      <c r="X346" s="193"/>
      <c r="Y346" s="194"/>
      <c r="Z346" s="19"/>
    </row>
    <row r="347" spans="1:26" ht="20.100000000000001" customHeight="1" x14ac:dyDescent="0.15">
      <c r="A347" s="86"/>
      <c r="B347" s="2"/>
      <c r="C347" s="15"/>
      <c r="D347" s="14"/>
      <c r="E347" s="36"/>
      <c r="F347" s="36"/>
      <c r="G347" s="36"/>
      <c r="H347" s="36"/>
      <c r="I347" s="36"/>
      <c r="J347" s="36"/>
      <c r="K347" s="36"/>
      <c r="L347" s="36"/>
      <c r="M347" s="36"/>
      <c r="N347" s="36"/>
      <c r="O347" s="36"/>
      <c r="P347" s="36"/>
      <c r="Q347" s="36"/>
      <c r="R347" s="36"/>
      <c r="S347" s="36"/>
      <c r="T347" s="36"/>
      <c r="U347" s="36"/>
      <c r="V347" s="36"/>
      <c r="W347" s="36"/>
      <c r="X347" s="36"/>
      <c r="Y347" s="36"/>
      <c r="Z347" s="19"/>
    </row>
    <row r="348" spans="1:26" ht="20.100000000000001" customHeight="1" x14ac:dyDescent="0.15">
      <c r="A348" s="2"/>
      <c r="B348" s="2"/>
      <c r="C348" s="23"/>
      <c r="D348" s="57"/>
      <c r="E348" s="5"/>
      <c r="F348" s="5"/>
      <c r="G348" s="5"/>
      <c r="H348" s="5"/>
      <c r="I348" s="5"/>
      <c r="J348" s="5"/>
      <c r="K348" s="5"/>
      <c r="L348" s="5"/>
      <c r="M348" s="5"/>
      <c r="N348" s="5"/>
      <c r="O348" s="5"/>
      <c r="P348" s="24"/>
      <c r="Q348" s="24"/>
      <c r="R348" s="24"/>
      <c r="S348" s="24"/>
      <c r="T348" s="24"/>
      <c r="U348" s="24"/>
      <c r="V348" s="24"/>
      <c r="W348" s="24"/>
      <c r="X348" s="24"/>
      <c r="Y348" s="24"/>
      <c r="Z348" s="25"/>
    </row>
    <row r="349" spans="1:26" ht="15.75" customHeight="1" x14ac:dyDescent="0.15">
      <c r="A349" s="2"/>
      <c r="B349" s="2"/>
      <c r="C349" s="30"/>
      <c r="D349" s="30"/>
      <c r="E349" s="30"/>
      <c r="F349" s="30"/>
      <c r="G349" s="30"/>
      <c r="H349" s="30"/>
      <c r="I349" s="30"/>
      <c r="J349" s="36"/>
      <c r="K349" s="36"/>
      <c r="L349" s="36"/>
      <c r="M349" s="36"/>
      <c r="N349" s="36"/>
      <c r="O349" s="36"/>
      <c r="P349" s="36"/>
      <c r="Q349" s="36"/>
      <c r="R349" s="36"/>
      <c r="S349" s="36"/>
      <c r="T349" s="36"/>
      <c r="U349" s="36"/>
      <c r="V349" s="36"/>
      <c r="W349" s="36"/>
      <c r="X349" s="36"/>
      <c r="Y349" s="36"/>
      <c r="Z349" s="30"/>
    </row>
    <row r="351" spans="1:26" x14ac:dyDescent="0.15">
      <c r="N351" s="12"/>
      <c r="S351" s="13"/>
      <c r="U351" s="10"/>
      <c r="V351" s="10"/>
      <c r="W351" s="10"/>
      <c r="X351" s="10"/>
    </row>
    <row r="352" spans="1:26" x14ac:dyDescent="0.15">
      <c r="N352" s="12"/>
    </row>
  </sheetData>
  <dataConsolidate/>
  <customSheetViews>
    <customSheetView guid="{3507C3F8-0422-4E81-9529-F142BF164EC9}" showPageBreaks="1" showGridLines="0" hiddenColumns="1" topLeftCell="B263">
      <selection activeCell="M279" sqref="M279"/>
    </customSheetView>
  </customSheetViews>
  <mergeCells count="435">
    <mergeCell ref="D304:Y304"/>
    <mergeCell ref="K329:L329"/>
    <mergeCell ref="K330:L330"/>
    <mergeCell ref="K331:L331"/>
    <mergeCell ref="K332:L332"/>
    <mergeCell ref="K333:L333"/>
    <mergeCell ref="K334:L334"/>
    <mergeCell ref="K335:L335"/>
    <mergeCell ref="K336:L336"/>
    <mergeCell ref="K320:L320"/>
    <mergeCell ref="K321:L321"/>
    <mergeCell ref="K322:L322"/>
    <mergeCell ref="K323:L323"/>
    <mergeCell ref="K324:L324"/>
    <mergeCell ref="K325:L325"/>
    <mergeCell ref="K326:L326"/>
    <mergeCell ref="K327:L327"/>
    <mergeCell ref="K328:L328"/>
    <mergeCell ref="K311:L311"/>
    <mergeCell ref="K319:L319"/>
    <mergeCell ref="T306:Y326"/>
    <mergeCell ref="T327:Y330"/>
    <mergeCell ref="F327:J327"/>
    <mergeCell ref="T331:Y331"/>
    <mergeCell ref="P275:S275"/>
    <mergeCell ref="P286:S286"/>
    <mergeCell ref="P276:S276"/>
    <mergeCell ref="P277:S277"/>
    <mergeCell ref="P278:S278"/>
    <mergeCell ref="P279:S279"/>
    <mergeCell ref="P280:S280"/>
    <mergeCell ref="P281:S281"/>
    <mergeCell ref="P282:S282"/>
    <mergeCell ref="P283:S283"/>
    <mergeCell ref="P284:S284"/>
    <mergeCell ref="M284:O284"/>
    <mergeCell ref="M285:O285"/>
    <mergeCell ref="M286:O286"/>
    <mergeCell ref="P285:S285"/>
    <mergeCell ref="M277:O277"/>
    <mergeCell ref="K312:L312"/>
    <mergeCell ref="M289:O289"/>
    <mergeCell ref="P292:S292"/>
    <mergeCell ref="P297:S297"/>
    <mergeCell ref="E284:L284"/>
    <mergeCell ref="E285:L285"/>
    <mergeCell ref="E295:J295"/>
    <mergeCell ref="E296:J296"/>
    <mergeCell ref="E297:J297"/>
    <mergeCell ref="M306:P326"/>
    <mergeCell ref="Q305:S305"/>
    <mergeCell ref="F319:J319"/>
    <mergeCell ref="F320:J320"/>
    <mergeCell ref="F321:J321"/>
    <mergeCell ref="E293:J293"/>
    <mergeCell ref="P293:S293"/>
    <mergeCell ref="P294:S294"/>
    <mergeCell ref="P296:S296"/>
    <mergeCell ref="K307:L307"/>
    <mergeCell ref="Q341:Y341"/>
    <mergeCell ref="Q337:S337"/>
    <mergeCell ref="Q334:S336"/>
    <mergeCell ref="M334:P336"/>
    <mergeCell ref="T334:Y336"/>
    <mergeCell ref="T337:Y337"/>
    <mergeCell ref="T338:Y338"/>
    <mergeCell ref="M340:P340"/>
    <mergeCell ref="M341:P341"/>
    <mergeCell ref="M338:P338"/>
    <mergeCell ref="M337:P337"/>
    <mergeCell ref="M339:P339"/>
    <mergeCell ref="Q339:S339"/>
    <mergeCell ref="Q338:S338"/>
    <mergeCell ref="T339:Y339"/>
    <mergeCell ref="Q340:Y340"/>
    <mergeCell ref="P254:S254"/>
    <mergeCell ref="P255:S255"/>
    <mergeCell ref="P256:S256"/>
    <mergeCell ref="P257:S257"/>
    <mergeCell ref="P258:S258"/>
    <mergeCell ref="P274:S274"/>
    <mergeCell ref="P265:S265"/>
    <mergeCell ref="P267:S267"/>
    <mergeCell ref="P268:S268"/>
    <mergeCell ref="P269:S269"/>
    <mergeCell ref="P270:S270"/>
    <mergeCell ref="P271:S271"/>
    <mergeCell ref="P272:S272"/>
    <mergeCell ref="P273:S273"/>
    <mergeCell ref="T332:Y333"/>
    <mergeCell ref="M332:P333"/>
    <mergeCell ref="P237:S237"/>
    <mergeCell ref="P238:S238"/>
    <mergeCell ref="P239:S239"/>
    <mergeCell ref="P240:S240"/>
    <mergeCell ref="P230:S230"/>
    <mergeCell ref="P231:S231"/>
    <mergeCell ref="M231:O231"/>
    <mergeCell ref="M232:O232"/>
    <mergeCell ref="M235:O235"/>
    <mergeCell ref="P236:S236"/>
    <mergeCell ref="M237:O237"/>
    <mergeCell ref="M238:O238"/>
    <mergeCell ref="M239:O239"/>
    <mergeCell ref="M240:O240"/>
    <mergeCell ref="P247:S247"/>
    <mergeCell ref="P248:S248"/>
    <mergeCell ref="Q327:S330"/>
    <mergeCell ref="M331:P331"/>
    <mergeCell ref="Q331:S331"/>
    <mergeCell ref="Q332:S333"/>
    <mergeCell ref="M252:O252"/>
    <mergeCell ref="P253:S253"/>
    <mergeCell ref="E197:H197"/>
    <mergeCell ref="E198:H198"/>
    <mergeCell ref="E199:H199"/>
    <mergeCell ref="E200:H200"/>
    <mergeCell ref="I187:M187"/>
    <mergeCell ref="K214:O214"/>
    <mergeCell ref="E306:E326"/>
    <mergeCell ref="Q306:S326"/>
    <mergeCell ref="P295:S295"/>
    <mergeCell ref="P241:S241"/>
    <mergeCell ref="P246:S246"/>
    <mergeCell ref="P242:S242"/>
    <mergeCell ref="P243:S243"/>
    <mergeCell ref="P244:S244"/>
    <mergeCell ref="M262:O262"/>
    <mergeCell ref="M266:O266"/>
    <mergeCell ref="M267:O267"/>
    <mergeCell ref="M268:O268"/>
    <mergeCell ref="M269:O269"/>
    <mergeCell ref="M270:O270"/>
    <mergeCell ref="M271:O271"/>
    <mergeCell ref="M246:O246"/>
    <mergeCell ref="M249:O249"/>
    <mergeCell ref="M250:O250"/>
    <mergeCell ref="C146:H146"/>
    <mergeCell ref="I114:Y114"/>
    <mergeCell ref="I149:M149"/>
    <mergeCell ref="I120:M120"/>
    <mergeCell ref="I85:M85"/>
    <mergeCell ref="C109:H109"/>
    <mergeCell ref="I122:Y122"/>
    <mergeCell ref="D111:Y111"/>
    <mergeCell ref="C166:H166"/>
    <mergeCell ref="I118:M118"/>
    <mergeCell ref="I112:Y112"/>
    <mergeCell ref="I87:Y87"/>
    <mergeCell ref="I159:M159"/>
    <mergeCell ref="E176:H176"/>
    <mergeCell ref="E177:H177"/>
    <mergeCell ref="E178:H178"/>
    <mergeCell ref="E179:H179"/>
    <mergeCell ref="E201:H201"/>
    <mergeCell ref="D214:J214"/>
    <mergeCell ref="E215:J215"/>
    <mergeCell ref="E216:J216"/>
    <mergeCell ref="E217:J217"/>
    <mergeCell ref="E186:H186"/>
    <mergeCell ref="E187:H187"/>
    <mergeCell ref="E205:H205"/>
    <mergeCell ref="I191:M191"/>
    <mergeCell ref="E206:H206"/>
    <mergeCell ref="I198:M198"/>
    <mergeCell ref="E184:H184"/>
    <mergeCell ref="E185:H185"/>
    <mergeCell ref="C211:H211"/>
    <mergeCell ref="E207:H207"/>
    <mergeCell ref="I181:M181"/>
    <mergeCell ref="I205:M205"/>
    <mergeCell ref="I178:M178"/>
    <mergeCell ref="I179:M179"/>
    <mergeCell ref="I189:M189"/>
    <mergeCell ref="I207:M207"/>
    <mergeCell ref="P245:S245"/>
    <mergeCell ref="I153:Y153"/>
    <mergeCell ref="O189:R189"/>
    <mergeCell ref="I184:M184"/>
    <mergeCell ref="T214:Y214"/>
    <mergeCell ref="T215:Y215"/>
    <mergeCell ref="T216:Y216"/>
    <mergeCell ref="T217:Y217"/>
    <mergeCell ref="T218:Y218"/>
    <mergeCell ref="T219:Y219"/>
    <mergeCell ref="T220:Y220"/>
    <mergeCell ref="K220:O220"/>
    <mergeCell ref="P214:S214"/>
    <mergeCell ref="P215:S215"/>
    <mergeCell ref="P216:S216"/>
    <mergeCell ref="P217:S217"/>
    <mergeCell ref="I206:M206"/>
    <mergeCell ref="I170:M170"/>
    <mergeCell ref="I177:M177"/>
    <mergeCell ref="I176:M176"/>
    <mergeCell ref="I197:M197"/>
    <mergeCell ref="I172:Y172"/>
    <mergeCell ref="J182:X182"/>
    <mergeCell ref="I79:Y79"/>
    <mergeCell ref="I71:Y71"/>
    <mergeCell ref="I77:Y77"/>
    <mergeCell ref="J74:Y74"/>
    <mergeCell ref="J76:Y76"/>
    <mergeCell ref="I194:M194"/>
    <mergeCell ref="I199:M199"/>
    <mergeCell ref="I200:M200"/>
    <mergeCell ref="I201:M201"/>
    <mergeCell ref="I186:M186"/>
    <mergeCell ref="I81:Y81"/>
    <mergeCell ref="I63:M63"/>
    <mergeCell ref="M259:O259"/>
    <mergeCell ref="M261:O261"/>
    <mergeCell ref="P259:S259"/>
    <mergeCell ref="P260:S260"/>
    <mergeCell ref="P261:S261"/>
    <mergeCell ref="I69:M69"/>
    <mergeCell ref="I151:M151"/>
    <mergeCell ref="I155:Y155"/>
    <mergeCell ref="I157:Y157"/>
    <mergeCell ref="I168:M168"/>
    <mergeCell ref="I161:M161"/>
    <mergeCell ref="I185:M185"/>
    <mergeCell ref="K215:O215"/>
    <mergeCell ref="K216:O216"/>
    <mergeCell ref="K217:O217"/>
    <mergeCell ref="K218:O218"/>
    <mergeCell ref="K219:O219"/>
    <mergeCell ref="P235:S235"/>
    <mergeCell ref="I73:Y73"/>
    <mergeCell ref="I83:M83"/>
    <mergeCell ref="I116:Y116"/>
    <mergeCell ref="I75:Y75"/>
    <mergeCell ref="F257:L257"/>
    <mergeCell ref="I28:Y28"/>
    <mergeCell ref="C13:H13"/>
    <mergeCell ref="I24:Y24"/>
    <mergeCell ref="I20:M20"/>
    <mergeCell ref="I22:Y22"/>
    <mergeCell ref="I32:Y32"/>
    <mergeCell ref="C60:H60"/>
    <mergeCell ref="I26:Y26"/>
    <mergeCell ref="I30:Y30"/>
    <mergeCell ref="I34:M34"/>
    <mergeCell ref="I36:M36"/>
    <mergeCell ref="I38:Y38"/>
    <mergeCell ref="E15:H15"/>
    <mergeCell ref="J15:Y15"/>
    <mergeCell ref="I40:M40"/>
    <mergeCell ref="F261:L261"/>
    <mergeCell ref="E262:L262"/>
    <mergeCell ref="E263:L263"/>
    <mergeCell ref="E264:L264"/>
    <mergeCell ref="E265:L265"/>
    <mergeCell ref="E266:L266"/>
    <mergeCell ref="M283:O283"/>
    <mergeCell ref="M265:O265"/>
    <mergeCell ref="M272:O272"/>
    <mergeCell ref="M273:O273"/>
    <mergeCell ref="M274:O274"/>
    <mergeCell ref="M275:O275"/>
    <mergeCell ref="M276:O276"/>
    <mergeCell ref="E273:L273"/>
    <mergeCell ref="E272:L272"/>
    <mergeCell ref="E279:L279"/>
    <mergeCell ref="E280:L280"/>
    <mergeCell ref="E281:L281"/>
    <mergeCell ref="E282:L282"/>
    <mergeCell ref="E283:L283"/>
    <mergeCell ref="M281:O281"/>
    <mergeCell ref="M282:O282"/>
    <mergeCell ref="F258:L258"/>
    <mergeCell ref="M258:O258"/>
    <mergeCell ref="F250:L250"/>
    <mergeCell ref="F251:L251"/>
    <mergeCell ref="F252:L252"/>
    <mergeCell ref="E248:E261"/>
    <mergeCell ref="F253:L253"/>
    <mergeCell ref="F254:L254"/>
    <mergeCell ref="P266:S266"/>
    <mergeCell ref="M263:O263"/>
    <mergeCell ref="M264:O264"/>
    <mergeCell ref="P262:S262"/>
    <mergeCell ref="P263:S263"/>
    <mergeCell ref="P264:S264"/>
    <mergeCell ref="P249:S249"/>
    <mergeCell ref="P250:S250"/>
    <mergeCell ref="P251:S251"/>
    <mergeCell ref="P252:S252"/>
    <mergeCell ref="F255:L255"/>
    <mergeCell ref="F256:L256"/>
    <mergeCell ref="F259:L259"/>
    <mergeCell ref="F260:L260"/>
    <mergeCell ref="M248:O248"/>
    <mergeCell ref="M251:O251"/>
    <mergeCell ref="M236:O236"/>
    <mergeCell ref="E245:L245"/>
    <mergeCell ref="E246:L246"/>
    <mergeCell ref="E247:L247"/>
    <mergeCell ref="F248:L248"/>
    <mergeCell ref="F249:L249"/>
    <mergeCell ref="M230:O230"/>
    <mergeCell ref="E242:L242"/>
    <mergeCell ref="E243:L243"/>
    <mergeCell ref="E239:L239"/>
    <mergeCell ref="E240:L240"/>
    <mergeCell ref="E241:L241"/>
    <mergeCell ref="E237:L237"/>
    <mergeCell ref="E238:L238"/>
    <mergeCell ref="E244:L244"/>
    <mergeCell ref="M241:O241"/>
    <mergeCell ref="M242:O242"/>
    <mergeCell ref="M243:O243"/>
    <mergeCell ref="M244:O244"/>
    <mergeCell ref="M245:O245"/>
    <mergeCell ref="M247:O247"/>
    <mergeCell ref="T305:Y305"/>
    <mergeCell ref="P218:S218"/>
    <mergeCell ref="P219:S219"/>
    <mergeCell ref="P220:S220"/>
    <mergeCell ref="P221:S221"/>
    <mergeCell ref="E233:L233"/>
    <mergeCell ref="E234:L234"/>
    <mergeCell ref="E235:L235"/>
    <mergeCell ref="E236:L236"/>
    <mergeCell ref="E218:J218"/>
    <mergeCell ref="E219:J219"/>
    <mergeCell ref="E220:J220"/>
    <mergeCell ref="E221:J221"/>
    <mergeCell ref="P229:S229"/>
    <mergeCell ref="E229:L229"/>
    <mergeCell ref="M229:O229"/>
    <mergeCell ref="P232:S232"/>
    <mergeCell ref="P233:S233"/>
    <mergeCell ref="P234:S234"/>
    <mergeCell ref="C226:H226"/>
    <mergeCell ref="K221:O221"/>
    <mergeCell ref="E294:J294"/>
    <mergeCell ref="M233:O233"/>
    <mergeCell ref="M234:O234"/>
    <mergeCell ref="F329:J329"/>
    <mergeCell ref="F322:J322"/>
    <mergeCell ref="F323:J323"/>
    <mergeCell ref="K308:L308"/>
    <mergeCell ref="K309:L309"/>
    <mergeCell ref="K310:L310"/>
    <mergeCell ref="F310:J310"/>
    <mergeCell ref="T221:Y221"/>
    <mergeCell ref="P289:S289"/>
    <mergeCell ref="E288:L288"/>
    <mergeCell ref="M288:O288"/>
    <mergeCell ref="P288:S288"/>
    <mergeCell ref="E286:L286"/>
    <mergeCell ref="E287:L287"/>
    <mergeCell ref="E289:L289"/>
    <mergeCell ref="E230:L230"/>
    <mergeCell ref="E231:L231"/>
    <mergeCell ref="E232:L232"/>
    <mergeCell ref="M287:O287"/>
    <mergeCell ref="P287:S287"/>
    <mergeCell ref="M278:O278"/>
    <mergeCell ref="M279:O279"/>
    <mergeCell ref="M280:O280"/>
    <mergeCell ref="M260:O260"/>
    <mergeCell ref="E346:Y346"/>
    <mergeCell ref="K338:L338"/>
    <mergeCell ref="K339:L339"/>
    <mergeCell ref="K340:L340"/>
    <mergeCell ref="K341:L341"/>
    <mergeCell ref="K337:L337"/>
    <mergeCell ref="F330:J330"/>
    <mergeCell ref="C302:I302"/>
    <mergeCell ref="F311:J311"/>
    <mergeCell ref="M305:P305"/>
    <mergeCell ref="F312:J312"/>
    <mergeCell ref="F313:J313"/>
    <mergeCell ref="F314:J314"/>
    <mergeCell ref="F315:J315"/>
    <mergeCell ref="F316:J316"/>
    <mergeCell ref="F317:J317"/>
    <mergeCell ref="F318:J318"/>
    <mergeCell ref="D305:J305"/>
    <mergeCell ref="F309:J309"/>
    <mergeCell ref="K313:L313"/>
    <mergeCell ref="K314:L314"/>
    <mergeCell ref="K315:L315"/>
    <mergeCell ref="K316:L316"/>
    <mergeCell ref="K317:L317"/>
    <mergeCell ref="E327:E330"/>
    <mergeCell ref="M253:O253"/>
    <mergeCell ref="M254:O254"/>
    <mergeCell ref="M255:O255"/>
    <mergeCell ref="M256:O256"/>
    <mergeCell ref="M257:O257"/>
    <mergeCell ref="E275:L275"/>
    <mergeCell ref="E276:L276"/>
    <mergeCell ref="E267:L267"/>
    <mergeCell ref="E274:L274"/>
    <mergeCell ref="K292:O292"/>
    <mergeCell ref="K293:O293"/>
    <mergeCell ref="K294:O294"/>
    <mergeCell ref="K295:O295"/>
    <mergeCell ref="K296:O296"/>
    <mergeCell ref="K297:O297"/>
    <mergeCell ref="K305:L305"/>
    <mergeCell ref="K306:L306"/>
    <mergeCell ref="F324:J324"/>
    <mergeCell ref="F325:J325"/>
    <mergeCell ref="F326:J326"/>
    <mergeCell ref="K318:L318"/>
    <mergeCell ref="M327:P330"/>
    <mergeCell ref="F328:J328"/>
    <mergeCell ref="W1:Z1"/>
    <mergeCell ref="E340:J340"/>
    <mergeCell ref="E341:J341"/>
    <mergeCell ref="F331:J331"/>
    <mergeCell ref="F332:J332"/>
    <mergeCell ref="F333:J333"/>
    <mergeCell ref="F334:J334"/>
    <mergeCell ref="F335:J335"/>
    <mergeCell ref="F336:J336"/>
    <mergeCell ref="F337:J337"/>
    <mergeCell ref="F338:J338"/>
    <mergeCell ref="E339:J339"/>
    <mergeCell ref="E334:E338"/>
    <mergeCell ref="E331:E333"/>
    <mergeCell ref="E268:L268"/>
    <mergeCell ref="E269:L269"/>
    <mergeCell ref="E270:L270"/>
    <mergeCell ref="E271:L271"/>
    <mergeCell ref="D292:J292"/>
    <mergeCell ref="F306:J306"/>
    <mergeCell ref="F307:J307"/>
    <mergeCell ref="F308:J308"/>
    <mergeCell ref="E277:L277"/>
    <mergeCell ref="E278:L278"/>
  </mergeCells>
  <phoneticPr fontId="6"/>
  <conditionalFormatting sqref="I20:M20">
    <cfRule type="expression" dxfId="80" priority="81" stopIfTrue="1">
      <formula>ISBLANK($I20)</formula>
    </cfRule>
  </conditionalFormatting>
  <conditionalFormatting sqref="I22:Y22">
    <cfRule type="expression" dxfId="79" priority="80" stopIfTrue="1">
      <formula>AND(I22&lt;&gt;"", OR(ISERROR(FIND("@"&amp;LEFT(I22,3)&amp;"@", 都道府県3))=FALSE, ISERROR(FIND("@"&amp;LEFT(I22,4)&amp;"@",都道府県4))=FALSE))=FALSE</formula>
    </cfRule>
  </conditionalFormatting>
  <conditionalFormatting sqref="I24:Y24">
    <cfRule type="expression" dxfId="78" priority="79" stopIfTrue="1">
      <formula>ISBLANK($I24)</formula>
    </cfRule>
  </conditionalFormatting>
  <conditionalFormatting sqref="I26:Y26">
    <cfRule type="expression" dxfId="77" priority="78" stopIfTrue="1">
      <formula>ISBLANK($I26)</formula>
    </cfRule>
  </conditionalFormatting>
  <conditionalFormatting sqref="I28:Y28">
    <cfRule type="expression" dxfId="76" priority="77" stopIfTrue="1">
      <formula>ISBLANK($I28)</formula>
    </cfRule>
  </conditionalFormatting>
  <conditionalFormatting sqref="I30:Y30">
    <cfRule type="expression" dxfId="75" priority="76" stopIfTrue="1">
      <formula>ISBLANK($I30)</formula>
    </cfRule>
  </conditionalFormatting>
  <conditionalFormatting sqref="I32:Y32">
    <cfRule type="expression" dxfId="74" priority="75" stopIfTrue="1">
      <formula>ISBLANK($I32)</formula>
    </cfRule>
  </conditionalFormatting>
  <conditionalFormatting sqref="I34:M34">
    <cfRule type="expression" dxfId="73" priority="74" stopIfTrue="1">
      <formula>NOT(AND(I34&lt;&gt;"",ISNUMBER(VALUE(SUBSTITUTE(I34,"-","")))))</formula>
    </cfRule>
  </conditionalFormatting>
  <conditionalFormatting sqref="I36:M36">
    <cfRule type="expression" dxfId="72" priority="73" stopIfTrue="1">
      <formula>NOT(AND(I36&lt;&gt;"",ISNUMBER(VALUE(SUBSTITUTE(I36,"-","")))))</formula>
    </cfRule>
  </conditionalFormatting>
  <conditionalFormatting sqref="I40:M40">
    <cfRule type="expression" dxfId="71" priority="72" stopIfTrue="1">
      <formula>AND($I40&lt;&gt;"一致する", $I40&lt;&gt;"一致しない")</formula>
    </cfRule>
  </conditionalFormatting>
  <conditionalFormatting sqref="I63:M63">
    <cfRule type="expression" dxfId="70" priority="71" stopIfTrue="1">
      <formula>AND(I63&lt;&gt;"しない", I63&lt;&gt;"する")</formula>
    </cfRule>
  </conditionalFormatting>
  <conditionalFormatting sqref="I69:M69">
    <cfRule type="expression" dxfId="69" priority="70" stopIfTrue="1">
      <formula>OR(AND($I63="する",ISBLANK($I69)),AND($I63="しない",NOT(ISBLANK($I69))))</formula>
    </cfRule>
  </conditionalFormatting>
  <conditionalFormatting sqref="I71:Y71">
    <cfRule type="expression" dxfId="68" priority="69" stopIfTrue="1">
      <formula>OR(AND($I63="する",AND(I71&lt;&gt;"", OR(ISERROR(FIND("@"&amp;LEFT(I71,3)&amp;"@", 都道府県3))=FALSE, ISERROR(FIND("@"&amp;LEFT(I71,4)&amp;"@",都道府県4))=FALSE))=FALSE),AND($I63="しない",NOT(ISBLANK($I71))))</formula>
    </cfRule>
  </conditionalFormatting>
  <conditionalFormatting sqref="I73:Y73">
    <cfRule type="expression" dxfId="67" priority="68" stopIfTrue="1">
      <formula>OR(AND($I63="する",ISBLANK($I73)),AND($I63="しない",NOT(ISBLANK($I73))))</formula>
    </cfRule>
  </conditionalFormatting>
  <conditionalFormatting sqref="I75:Y75">
    <cfRule type="expression" dxfId="66" priority="67" stopIfTrue="1">
      <formula>OR(AND($I63="する",ISBLANK($I75)),AND($I63="しない",NOT(ISBLANK($I75))))</formula>
    </cfRule>
  </conditionalFormatting>
  <conditionalFormatting sqref="I77:Y77">
    <cfRule type="expression" dxfId="65" priority="66" stopIfTrue="1">
      <formula>OR(AND($I63="する",ISBLANK($I77)),AND($I63="しない",NOT(ISBLANK($I77))))</formula>
    </cfRule>
  </conditionalFormatting>
  <conditionalFormatting sqref="I79:Y79">
    <cfRule type="expression" dxfId="64" priority="65" stopIfTrue="1">
      <formula>OR(AND($I63="する",ISBLANK($I79)),AND($I63="しない",NOT(ISBLANK($I79))))</formula>
    </cfRule>
  </conditionalFormatting>
  <conditionalFormatting sqref="I81:Y81">
    <cfRule type="expression" dxfId="63" priority="64" stopIfTrue="1">
      <formula>OR(AND($I63="する",ISBLANK($I81)),AND($I63="しない",NOT(ISBLANK($I81))))</formula>
    </cfRule>
  </conditionalFormatting>
  <conditionalFormatting sqref="I83:M83">
    <cfRule type="expression" dxfId="62" priority="63" stopIfTrue="1">
      <formula>OR(AND($I63="する",NOT(AND(I83&lt;&gt;"",ISNUMBER(VALUE(SUBSTITUTE(I83,"-","")))))), AND($I63="しない",NOT(ISBLANK($I83))))</formula>
    </cfRule>
  </conditionalFormatting>
  <conditionalFormatting sqref="I85:M85">
    <cfRule type="expression" dxfId="61" priority="62" stopIfTrue="1">
      <formula>OR(AND($I63="する",NOT(AND(I85&lt;&gt;"",ISNUMBER(VALUE(SUBSTITUTE(I85,"-","")))))), AND($I63="しない",NOT(ISBLANK($I85))))</formula>
    </cfRule>
  </conditionalFormatting>
  <conditionalFormatting sqref="I87:Y87">
    <cfRule type="expression" dxfId="60" priority="61" stopIfTrue="1">
      <formula>AND(I63="しない",NOT(ISBLANK($I87)))</formula>
    </cfRule>
  </conditionalFormatting>
  <conditionalFormatting sqref="I118:M118">
    <cfRule type="expression" dxfId="59" priority="60" stopIfTrue="1">
      <formula>AND(I118&lt;&gt;"",NOT(ISNUMBER(VALUE(SUBSTITUTE(I118,"-","")))))</formula>
    </cfRule>
  </conditionalFormatting>
  <conditionalFormatting sqref="I120:M120">
    <cfRule type="expression" dxfId="58" priority="59" stopIfTrue="1">
      <formula>AND(I120&lt;&gt;"",NOT(ISNUMBER(VALUE(SUBSTITUTE(I120,"-","")))))</formula>
    </cfRule>
  </conditionalFormatting>
  <conditionalFormatting sqref="I149:M149">
    <cfRule type="expression" dxfId="57" priority="58" stopIfTrue="1">
      <formula>AND(I149&lt;&gt;"しない", I149&lt;&gt;"する")</formula>
    </cfRule>
  </conditionalFormatting>
  <conditionalFormatting sqref="I151:M151">
    <cfRule type="expression" dxfId="56" priority="57" stopIfTrue="1">
      <formula>AND($I149="する",ISBLANK($I151))</formula>
    </cfRule>
  </conditionalFormatting>
  <conditionalFormatting sqref="I153:Y153">
    <cfRule type="expression" dxfId="55" priority="56" stopIfTrue="1">
      <formula>AND($I149="する",ISBLANK($I153))</formula>
    </cfRule>
  </conditionalFormatting>
  <conditionalFormatting sqref="I157:Y157">
    <cfRule type="expression" dxfId="54" priority="55" stopIfTrue="1">
      <formula>AND($I149="する",ISBLANK($I157))</formula>
    </cfRule>
  </conditionalFormatting>
  <conditionalFormatting sqref="I159:M159">
    <cfRule type="expression" dxfId="53" priority="54" stopIfTrue="1">
      <formula>AND($I149="する",NOT(AND(I159&lt;&gt;"",ISNUMBER(VALUE(SUBSTITUTE(I159,"-",""))))))</formula>
    </cfRule>
  </conditionalFormatting>
  <conditionalFormatting sqref="I161:M161">
    <cfRule type="expression" dxfId="52" priority="53" stopIfTrue="1">
      <formula>AND($I149="する",AND(I161&lt;&gt;"",NOT(ISNUMBER(VALUE(SUBSTITUTE(I161,"-",""))))))</formula>
    </cfRule>
  </conditionalFormatting>
  <conditionalFormatting sqref="I176:M176">
    <cfRule type="expression" dxfId="51" priority="52" stopIfTrue="1">
      <formula>AND($I176&lt;&gt;"あり", $I176&lt;&gt;"なし")</formula>
    </cfRule>
  </conditionalFormatting>
  <conditionalFormatting sqref="I177:M177">
    <cfRule type="expression" dxfId="50" priority="51" stopIfTrue="1">
      <formula>AND($I177&lt;&gt;"あり", $I177&lt;&gt;"なし")</formula>
    </cfRule>
  </conditionalFormatting>
  <conditionalFormatting sqref="I178:M178">
    <cfRule type="expression" dxfId="49" priority="50" stopIfTrue="1">
      <formula>AND($I178&lt;&gt;"あり", $I178&lt;&gt;"なし")</formula>
    </cfRule>
  </conditionalFormatting>
  <conditionalFormatting sqref="I179:M179">
    <cfRule type="expression" dxfId="48" priority="49" stopIfTrue="1">
      <formula>AND($I179&lt;&gt;"あり", $I179&lt;&gt;"なし")</formula>
    </cfRule>
  </conditionalFormatting>
  <conditionalFormatting sqref="I181:M181">
    <cfRule type="expression" dxfId="47" priority="48" stopIfTrue="1">
      <formula>ISBLANK($I181)</formula>
    </cfRule>
  </conditionalFormatting>
  <conditionalFormatting sqref="I184:M184">
    <cfRule type="expression" dxfId="46" priority="47" stopIfTrue="1">
      <formula>ISBLANK($I184)</formula>
    </cfRule>
  </conditionalFormatting>
  <conditionalFormatting sqref="I185:M185">
    <cfRule type="expression" dxfId="45" priority="46" stopIfTrue="1">
      <formula>ISBLANK($I185)</formula>
    </cfRule>
  </conditionalFormatting>
  <conditionalFormatting sqref="I186:M186">
    <cfRule type="expression" dxfId="44" priority="45" stopIfTrue="1">
      <formula>ISBLANK($I186)</formula>
    </cfRule>
  </conditionalFormatting>
  <conditionalFormatting sqref="I187:M187">
    <cfRule type="expression" dxfId="43" priority="44" stopIfTrue="1">
      <formula>ISBLANK($I187)</formula>
    </cfRule>
  </conditionalFormatting>
  <conditionalFormatting sqref="I194:M194">
    <cfRule type="expression" dxfId="42" priority="43" stopIfTrue="1">
      <formula>AND(I181&gt;= 1,TRIM($I194)="")</formula>
    </cfRule>
  </conditionalFormatting>
  <conditionalFormatting sqref="I197:M197">
    <cfRule type="expression" dxfId="41" priority="42" stopIfTrue="1">
      <formula>ISBLANK($I197)</formula>
    </cfRule>
  </conditionalFormatting>
  <conditionalFormatting sqref="I198:M198">
    <cfRule type="expression" dxfId="40" priority="41" stopIfTrue="1">
      <formula>ISBLANK($I198)</formula>
    </cfRule>
  </conditionalFormatting>
  <conditionalFormatting sqref="I199:M199">
    <cfRule type="expression" dxfId="39" priority="40" stopIfTrue="1">
      <formula>ISBLANK($I199)</formula>
    </cfRule>
  </conditionalFormatting>
  <conditionalFormatting sqref="I200:M200">
    <cfRule type="expression" dxfId="38" priority="39" stopIfTrue="1">
      <formula>ISBLANK($I200)</formula>
    </cfRule>
  </conditionalFormatting>
  <conditionalFormatting sqref="I201:M201">
    <cfRule type="expression" dxfId="37" priority="38" stopIfTrue="1">
      <formula>ISBLANK($I201)</formula>
    </cfRule>
  </conditionalFormatting>
  <conditionalFormatting sqref="K306:L306">
    <cfRule type="expression" dxfId="36" priority="37" stopIfTrue="1">
      <formula>希望&lt;&gt;0</formula>
    </cfRule>
  </conditionalFormatting>
  <conditionalFormatting sqref="K307:L307">
    <cfRule type="expression" dxfId="35" priority="36" stopIfTrue="1">
      <formula>希望&lt;&gt;0</formula>
    </cfRule>
  </conditionalFormatting>
  <conditionalFormatting sqref="K308:L308">
    <cfRule type="expression" dxfId="34" priority="35" stopIfTrue="1">
      <formula>希望&lt;&gt;0</formula>
    </cfRule>
  </conditionalFormatting>
  <conditionalFormatting sqref="K309:L309">
    <cfRule type="expression" dxfId="33" priority="34" stopIfTrue="1">
      <formula>希望&lt;&gt;0</formula>
    </cfRule>
  </conditionalFormatting>
  <conditionalFormatting sqref="K310:L310">
    <cfRule type="expression" dxfId="32" priority="33" stopIfTrue="1">
      <formula>希望&lt;&gt;0</formula>
    </cfRule>
  </conditionalFormatting>
  <conditionalFormatting sqref="K311:L311">
    <cfRule type="expression" dxfId="31" priority="32" stopIfTrue="1">
      <formula>希望&lt;&gt;0</formula>
    </cfRule>
  </conditionalFormatting>
  <conditionalFormatting sqref="K312:L312">
    <cfRule type="expression" dxfId="30" priority="31" stopIfTrue="1">
      <formula>希望&lt;&gt;0</formula>
    </cfRule>
  </conditionalFormatting>
  <conditionalFormatting sqref="K313:L313">
    <cfRule type="expression" dxfId="29" priority="30" stopIfTrue="1">
      <formula>希望&lt;&gt;0</formula>
    </cfRule>
  </conditionalFormatting>
  <conditionalFormatting sqref="K314:L314">
    <cfRule type="expression" dxfId="28" priority="29" stopIfTrue="1">
      <formula>希望&lt;&gt;0</formula>
    </cfRule>
  </conditionalFormatting>
  <conditionalFormatting sqref="K315:L315">
    <cfRule type="expression" dxfId="27" priority="28" stopIfTrue="1">
      <formula>希望&lt;&gt;0</formula>
    </cfRule>
  </conditionalFormatting>
  <conditionalFormatting sqref="K316:L316">
    <cfRule type="expression" dxfId="26" priority="27" stopIfTrue="1">
      <formula>希望&lt;&gt;0</formula>
    </cfRule>
  </conditionalFormatting>
  <conditionalFormatting sqref="K317:L317">
    <cfRule type="expression" dxfId="25" priority="26" stopIfTrue="1">
      <formula>希望&lt;&gt;0</formula>
    </cfRule>
  </conditionalFormatting>
  <conditionalFormatting sqref="K318:L318">
    <cfRule type="expression" dxfId="24" priority="25" stopIfTrue="1">
      <formula>希望&lt;&gt;0</formula>
    </cfRule>
  </conditionalFormatting>
  <conditionalFormatting sqref="K319:L319">
    <cfRule type="expression" dxfId="23" priority="24" stopIfTrue="1">
      <formula>希望&lt;&gt;0</formula>
    </cfRule>
  </conditionalFormatting>
  <conditionalFormatting sqref="K320:L320">
    <cfRule type="expression" dxfId="22" priority="23" stopIfTrue="1">
      <formula>希望&lt;&gt;0</formula>
    </cfRule>
  </conditionalFormatting>
  <conditionalFormatting sqref="K321:L321">
    <cfRule type="expression" dxfId="21" priority="22" stopIfTrue="1">
      <formula>希望&lt;&gt;0</formula>
    </cfRule>
  </conditionalFormatting>
  <conditionalFormatting sqref="K322:L322">
    <cfRule type="expression" dxfId="20" priority="21" stopIfTrue="1">
      <formula>希望&lt;&gt;0</formula>
    </cfRule>
  </conditionalFormatting>
  <conditionalFormatting sqref="K323:L323">
    <cfRule type="expression" dxfId="19" priority="20" stopIfTrue="1">
      <formula>希望&lt;&gt;0</formula>
    </cfRule>
  </conditionalFormatting>
  <conditionalFormatting sqref="K324:L324">
    <cfRule type="expression" dxfId="18" priority="19" stopIfTrue="1">
      <formula>希望&lt;&gt;0</formula>
    </cfRule>
  </conditionalFormatting>
  <conditionalFormatting sqref="K325:L325">
    <cfRule type="expression" dxfId="17" priority="18" stopIfTrue="1">
      <formula>希望&lt;&gt;0</formula>
    </cfRule>
  </conditionalFormatting>
  <conditionalFormatting sqref="K326:L326">
    <cfRule type="expression" dxfId="16" priority="17" stopIfTrue="1">
      <formula>希望&lt;&gt;0</formula>
    </cfRule>
  </conditionalFormatting>
  <conditionalFormatting sqref="K327:L327">
    <cfRule type="expression" dxfId="15" priority="16" stopIfTrue="1">
      <formula>希望&lt;&gt;0</formula>
    </cfRule>
  </conditionalFormatting>
  <conditionalFormatting sqref="K328:L328">
    <cfRule type="expression" dxfId="14" priority="15" stopIfTrue="1">
      <formula>希望&lt;&gt;0</formula>
    </cfRule>
  </conditionalFormatting>
  <conditionalFormatting sqref="K329:L329">
    <cfRule type="expression" dxfId="13" priority="14" stopIfTrue="1">
      <formula>希望&lt;&gt;0</formula>
    </cfRule>
  </conditionalFormatting>
  <conditionalFormatting sqref="K330:L330">
    <cfRule type="expression" dxfId="12" priority="13" stopIfTrue="1">
      <formula>希望&lt;&gt;0</formula>
    </cfRule>
  </conditionalFormatting>
  <conditionalFormatting sqref="K331:L331">
    <cfRule type="expression" dxfId="11" priority="12" stopIfTrue="1">
      <formula>希望&lt;&gt;0</formula>
    </cfRule>
  </conditionalFormatting>
  <conditionalFormatting sqref="K332:L332">
    <cfRule type="expression" dxfId="10" priority="11" stopIfTrue="1">
      <formula>希望&lt;&gt;0</formula>
    </cfRule>
  </conditionalFormatting>
  <conditionalFormatting sqref="K333:L333">
    <cfRule type="expression" dxfId="9" priority="10" stopIfTrue="1">
      <formula>希望&lt;&gt;0</formula>
    </cfRule>
  </conditionalFormatting>
  <conditionalFormatting sqref="K334:L334">
    <cfRule type="expression" dxfId="8" priority="9" stopIfTrue="1">
      <formula>希望&lt;&gt;0</formula>
    </cfRule>
  </conditionalFormatting>
  <conditionalFormatting sqref="K335:L335">
    <cfRule type="expression" dxfId="7" priority="8" stopIfTrue="1">
      <formula>希望&lt;&gt;0</formula>
    </cfRule>
  </conditionalFormatting>
  <conditionalFormatting sqref="K336:L336">
    <cfRule type="expression" dxfId="6" priority="7" stopIfTrue="1">
      <formula>希望&lt;&gt;0</formula>
    </cfRule>
  </conditionalFormatting>
  <conditionalFormatting sqref="K337:L337">
    <cfRule type="expression" dxfId="5" priority="6" stopIfTrue="1">
      <formula>希望&lt;&gt;0</formula>
    </cfRule>
  </conditionalFormatting>
  <conditionalFormatting sqref="K338:L338">
    <cfRule type="expression" dxfId="4" priority="5" stopIfTrue="1">
      <formula>希望&lt;&gt;0</formula>
    </cfRule>
  </conditionalFormatting>
  <conditionalFormatting sqref="K339:L339">
    <cfRule type="expression" dxfId="3" priority="4" stopIfTrue="1">
      <formula>希望&lt;&gt;0</formula>
    </cfRule>
  </conditionalFormatting>
  <conditionalFormatting sqref="K340:L340">
    <cfRule type="expression" dxfId="2" priority="3" stopIfTrue="1">
      <formula>希望&lt;&gt;0</formula>
    </cfRule>
  </conditionalFormatting>
  <conditionalFormatting sqref="K341:L341">
    <cfRule type="expression" dxfId="1" priority="2" stopIfTrue="1">
      <formula>希望&lt;&gt;0</formula>
    </cfRule>
  </conditionalFormatting>
  <conditionalFormatting sqref="E346:Y346">
    <cfRule type="expression" dxfId="0" priority="1" stopIfTrue="1">
      <formula>AND($K341="○", ISBLANK($E346))</formula>
    </cfRule>
  </conditionalFormatting>
  <dataValidations count="11">
    <dataValidation type="whole" imeMode="halfAlpha" allowBlank="1" showInputMessage="1" showErrorMessage="1" error="7桁の数字を入力してください" sqref="I20:M20 I151:M151 I69:M69" xr:uid="{6A61F47B-AD1B-408A-99F4-0DA1C0CD9B13}">
      <formula1>0</formula1>
      <formula2>9999999</formula2>
    </dataValidation>
    <dataValidation errorStyle="warning" imeMode="hiragana" allowBlank="1" showInputMessage="1" showErrorMessage="1" sqref="I22:Y22 E346:Y346 E272:L289 I157:Y157 I153:Y153 I116:Y116 I112:Y112 I81:Y81 I77:Y77 I75:Y75 I71:Y71 I32:Y32 I28:Y28 I26:Y26" xr:uid="{A78FCE76-308F-4BC2-AB05-821E7EDE114F}"/>
    <dataValidation errorStyle="warning" imeMode="fullKatakana" allowBlank="1" showInputMessage="1" showErrorMessage="1" sqref="I24:Y24 I155:Y155 I114:Y114 I79:Y79 I73:Y73 I30:Y30" xr:uid="{4AB98E6B-CA82-4D4B-A572-83FA25627F74}"/>
    <dataValidation errorStyle="warning" imeMode="halfAlpha" allowBlank="1" showInputMessage="1" showErrorMessage="1" sqref="I34:M34 Q334:S339 Q306:S331 I172:Y172 I161:M161 I159:M159 I122:Y122 I120:M120 I118:M118 I87:Y87 I85:M85 I83:M83 I38:Y38 I36:M36" xr:uid="{37E95294-F6C9-43A7-B3BF-183855DAA2E5}"/>
    <dataValidation type="list" imeMode="halfAlpha" allowBlank="1" showInputMessage="1" showErrorMessage="1" error="リストから選択してください" sqref="I40:M40" xr:uid="{0F011776-23F2-4875-9202-1EC797C9E785}">
      <formula1>"一致する,一致しない"</formula1>
    </dataValidation>
    <dataValidation type="list" imeMode="halfAlpha" allowBlank="1" showInputMessage="1" showErrorMessage="1" error="リストから選択してください" sqref="I63:M63 I149:M149" xr:uid="{BB0E3277-5EFD-4AA1-AE5A-E214942FCEDF}">
      <formula1>"しない,する"</formula1>
    </dataValidation>
    <dataValidation type="list" imeMode="halfAlpha" allowBlank="1" showInputMessage="1" showErrorMessage="1" error="リストから選択してください" sqref="I176:M179" xr:uid="{5D2325F4-2A05-492A-8560-72F6D15DD341}">
      <formula1>"あり,なし"</formula1>
    </dataValidation>
    <dataValidation type="whole" imeMode="halfAlpha" allowBlank="1" showInputMessage="1" showErrorMessage="1" error="有効な数字を入力してください" sqref="I181:M181 K293:S297 M230:S289 I184:M187" xr:uid="{CC44BCA9-2D0F-4560-ACB6-93D56A3C8A95}">
      <formula1>0</formula1>
      <formula2>9999999999</formula2>
    </dataValidation>
    <dataValidation type="date" imeMode="halfAlpha" allowBlank="1" showInputMessage="1" showErrorMessage="1" error="有効な日付を入力してください" sqref="I189:M189 T334:Y339 T306:Y331 I191:M191 O189:R189" xr:uid="{ADE160BE-1DA2-4D4B-B4B0-516DBEA30E38}">
      <formula1>92</formula1>
      <formula2>73415</formula2>
    </dataValidation>
    <dataValidation type="whole" imeMode="halfAlpha" allowBlank="1" showInputMessage="1" showErrorMessage="1" error="有効な数字を入力してください。10兆円以上になる場合は、9,999,999,999と入力してください" sqref="I194:M194 K215:Y220 I197:M201" xr:uid="{6FC185F5-D6BB-434A-A131-73CD739ACEB2}">
      <formula1>-9999999999</formula1>
      <formula2>9999999999</formula2>
    </dataValidation>
    <dataValidation type="list" imeMode="halfAlpha" allowBlank="1" showInputMessage="1" showErrorMessage="1" error="リストから選択してください" sqref="K306:L341" xr:uid="{59AB0A9D-2877-4644-81D2-366ECA2EC75D}">
      <formula1>"○,　"</formula1>
    </dataValidation>
  </dataValidations>
  <pageMargins left="0.19685039370078741" right="0.19685039370078741" top="0.39370078740157483" bottom="0.19685039370078741" header="0.39370078740157483" footer="0.19685039370078741"/>
  <pageSetup paperSize="9" scale="65" fitToHeight="0" orientation="portrait" r:id="rId1"/>
  <headerFooter>
    <oddHeader>&amp;R&amp;8&amp;P/&amp;N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workbookViewId="0"/>
  </sheetViews>
  <sheetFormatPr defaultRowHeight="13.5" x14ac:dyDescent="0.15"/>
  <sheetData>
    <row r="1" spans="1:1" x14ac:dyDescent="0.15">
      <c r="A1" t="s">
        <v>211</v>
      </c>
    </row>
    <row r="2" spans="1:1" x14ac:dyDescent="0.15">
      <c r="A2" t="s">
        <v>212</v>
      </c>
    </row>
    <row r="3" spans="1:1" x14ac:dyDescent="0.15">
      <c r="A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4" spans="1:1" x14ac:dyDescent="0.15">
      <c r="A4" t="str">
        <f>"@神奈川県@和歌山県@鹿児島県@"</f>
        <v>@神奈川県@和歌山県@鹿児島県@</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ミラ</dc:creator>
  <cp:lastModifiedBy> </cp:lastModifiedBy>
  <cp:lastPrinted>2020-11-13T01:08:28Z</cp:lastPrinted>
  <dcterms:created xsi:type="dcterms:W3CDTF">2018-07-20T07:50:20Z</dcterms:created>
  <dcterms:modified xsi:type="dcterms:W3CDTF">2022-12-06T04:51:03Z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97b0ed75-88f3-4e20-b38d-565fd5d730f3</vt:lpwstr>
  </property>
</Properties>
</file>