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d:\develop_cloud\bid_entry\07申請書\doc\ver7\reg_common\"/>
    </mc:Choice>
  </mc:AlternateContent>
  <xr:revisionPtr revIDLastSave="0" documentId="13_ncr:1_{AFC42F51-F1B1-4C1D-9FC8-0C7782EB5E52}" xr6:coauthVersionLast="47" xr6:coauthVersionMax="47" xr10:uidLastSave="{00000000-0000-0000-0000-000000000000}"/>
  <workbookProtection workbookAlgorithmName="SHA-512" workbookHashValue="kVuypIr/RDBmkjoe7P4J91R4A/Zkt9YsipwNqoWG5a0rAoGF+FOzeMKbaRKCF4DJ6ZA/VnKYrjf/OhnKAXbCDQ==" workbookSaltValue="R1PlCIdHJ0qZPj2B3xiFpQ==" workbookSpinCount="100000" lockStructure="1"/>
  <bookViews>
    <workbookView xWindow="-120" yWindow="-120" windowWidth="29040" windowHeight="15720" xr2:uid="{4E8A7867-1428-4E45-8970-D3E0FC019483}"/>
  </bookViews>
  <sheets>
    <sheet name="入力シート" sheetId="3" r:id="rId1"/>
    <sheet name="settings" sheetId="2" state="hidden" r:id="rId2"/>
  </sheets>
  <definedNames>
    <definedName name="_xlnm.Print_Titles" localSheetId="0">入力シート!$1:$1</definedName>
    <definedName name="希望" localSheetId="0">入力シート!$A$243</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3" i="3" l="1"/>
  <c r="A192" i="3"/>
  <c r="A191" i="3"/>
  <c r="A190" i="3"/>
  <c r="A189" i="3"/>
  <c r="A186" i="3"/>
  <c r="A185" i="3"/>
  <c r="A184" i="3"/>
  <c r="A183" i="3"/>
  <c r="A175" i="3"/>
  <c r="A161" i="3"/>
  <c r="A159" i="3"/>
  <c r="A157" i="3"/>
  <c r="A153" i="3"/>
  <c r="A151" i="3"/>
  <c r="A149" i="3"/>
  <c r="A120" i="3"/>
  <c r="A118" i="3"/>
  <c r="A87" i="3"/>
  <c r="A85" i="3"/>
  <c r="A83" i="3"/>
  <c r="A81" i="3"/>
  <c r="A79" i="3"/>
  <c r="A77" i="3"/>
  <c r="A75" i="3"/>
  <c r="A73" i="3"/>
  <c r="A71" i="3"/>
  <c r="A69" i="3"/>
  <c r="A63" i="3"/>
  <c r="A40" i="3"/>
  <c r="A36" i="3"/>
  <c r="A34" i="3"/>
  <c r="A32" i="3"/>
  <c r="A30" i="3"/>
  <c r="A28" i="3"/>
  <c r="A26" i="3"/>
  <c r="A24" i="3"/>
  <c r="A22" i="3"/>
  <c r="A20" i="3"/>
  <c r="I218" i="3"/>
  <c r="D414" i="3" l="1"/>
  <c r="D415" i="3" s="1"/>
  <c r="D416" i="3" s="1"/>
  <c r="D417" i="3" s="1"/>
  <c r="D418" i="3" s="1"/>
  <c r="D419" i="3" s="1"/>
  <c r="D420" i="3" s="1"/>
  <c r="D421" i="3" s="1"/>
  <c r="D422" i="3" s="1"/>
  <c r="D423" i="3" s="1"/>
  <c r="D424" i="3" s="1"/>
  <c r="D425" i="3" s="1"/>
  <c r="D426" i="3" s="1"/>
  <c r="D427" i="3" s="1"/>
  <c r="D428" i="3" s="1"/>
  <c r="D429" i="3" s="1"/>
  <c r="D430" i="3" s="1"/>
  <c r="D431" i="3" s="1"/>
  <c r="D432" i="3" s="1"/>
  <c r="D433" i="3" s="1"/>
  <c r="D434" i="3" s="1"/>
  <c r="D435" i="3" s="1"/>
  <c r="D436" i="3" s="1"/>
  <c r="D437" i="3" s="1"/>
  <c r="D438" i="3" s="1"/>
  <c r="D439" i="3" s="1"/>
  <c r="D440" i="3" s="1"/>
  <c r="D441" i="3" s="1"/>
  <c r="D442" i="3" s="1"/>
  <c r="D443" i="3" s="1"/>
  <c r="D444" i="3" s="1"/>
  <c r="D445" i="3" s="1"/>
  <c r="D446" i="3" s="1"/>
  <c r="D447" i="3" s="1"/>
  <c r="D448" i="3" s="1"/>
  <c r="T402" i="3"/>
  <c r="Q402" i="3"/>
  <c r="N402" i="3"/>
  <c r="J402" i="3"/>
  <c r="T398" i="3"/>
  <c r="T404" i="3" s="1"/>
  <c r="Q398" i="3"/>
  <c r="Q404" i="3" s="1"/>
  <c r="N398" i="3"/>
  <c r="N404" i="3" s="1"/>
  <c r="J398" i="3"/>
  <c r="J404" i="3" s="1"/>
  <c r="D391" i="3"/>
  <c r="D392" i="3" s="1"/>
  <c r="D393" i="3" s="1"/>
  <c r="D394" i="3" s="1"/>
  <c r="D395" i="3" s="1"/>
  <c r="D396" i="3" s="1"/>
  <c r="D397" i="3" s="1"/>
  <c r="D398" i="3" s="1"/>
  <c r="D399" i="3" s="1"/>
  <c r="D400" i="3" s="1"/>
  <c r="D401" i="3" s="1"/>
  <c r="D402" i="3" s="1"/>
  <c r="D403" i="3" s="1"/>
  <c r="P379" i="3"/>
  <c r="P371" i="3"/>
  <c r="AB243" i="3"/>
  <c r="AB242" i="3"/>
  <c r="R222" i="3"/>
  <c r="I217" i="3"/>
  <c r="I216" i="3"/>
  <c r="R202" i="3"/>
  <c r="N202" i="3"/>
  <c r="I202" i="3"/>
  <c r="J195" i="3"/>
  <c r="J180" i="3"/>
  <c r="J178" i="3"/>
  <c r="D175" i="3"/>
  <c r="D177" i="3" s="1"/>
  <c r="D179" i="3" s="1"/>
  <c r="D181" i="3" s="1"/>
  <c r="D188" i="3" s="1"/>
  <c r="D194" i="3" s="1"/>
  <c r="D196" i="3" s="1"/>
  <c r="D204" i="3" s="1"/>
  <c r="D207" i="3" s="1"/>
  <c r="D214" i="3" s="1"/>
  <c r="D220" i="3" s="1"/>
  <c r="D229" i="3" s="1"/>
  <c r="A2" i="2"/>
  <c r="A1" i="2"/>
</calcChain>
</file>

<file path=xl/sharedStrings.xml><?xml version="1.0" encoding="utf-8"?>
<sst xmlns="http://schemas.openxmlformats.org/spreadsheetml/2006/main" count="770" uniqueCount="454">
  <si>
    <t>27_田尻町</t>
  </si>
  <si>
    <t>田尻町 一般競争（指名競争）入札参加資格審査申請書【物品供給等】</t>
    <rPh sb="0" eb="3">
      <t>タジリチョウ</t>
    </rPh>
    <rPh sb="4" eb="6">
      <t>イッパン</t>
    </rPh>
    <rPh sb="6" eb="8">
      <t>キョウソウ</t>
    </rPh>
    <rPh sb="9" eb="11">
      <t>シメイ</t>
    </rPh>
    <rPh sb="11" eb="13">
      <t>キョウソウ</t>
    </rPh>
    <rPh sb="14" eb="16">
      <t>ニュウサツ</t>
    </rPh>
    <rPh sb="16" eb="18">
      <t>サンカ</t>
    </rPh>
    <rPh sb="18" eb="20">
      <t>シカク</t>
    </rPh>
    <rPh sb="20" eb="22">
      <t>シンサ</t>
    </rPh>
    <rPh sb="22" eb="25">
      <t>シンセイショ</t>
    </rPh>
    <rPh sb="26" eb="28">
      <t>ブッピン</t>
    </rPh>
    <rPh sb="28" eb="30">
      <t>キョウキュウ</t>
    </rPh>
    <rPh sb="30" eb="31">
      <t>トウ</t>
    </rPh>
    <phoneticPr fontId="4"/>
  </si>
  <si>
    <t>物品</t>
  </si>
  <si>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</si>
  <si>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</si>
  <si>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A.主たる営業所(本社)情報</t>
    <rPh sb="2" eb="3">
      <t>シュ</t>
    </rPh>
    <rPh sb="5" eb="8">
      <t>エイギョウショ</t>
    </rPh>
    <rPh sb="9" eb="11">
      <t>ホンシャ</t>
    </rPh>
    <rPh sb="12" eb="14">
      <t>ジョウホウ</t>
    </rPh>
    <phoneticPr fontId="4"/>
  </si>
  <si>
    <t>郵便番号</t>
    <rPh sb="0" eb="4">
      <t>ユウビンバンゴウ</t>
    </rPh>
    <phoneticPr fontId="5"/>
  </si>
  <si>
    <t>例)1000001　「-（ハイフン）」を使わず7桁の数字で入力してください。</t>
  </si>
  <si>
    <t>所在地</t>
    <rPh sb="0" eb="3">
      <t>ショザイチ</t>
    </rPh>
    <phoneticPr fontId="5"/>
  </si>
  <si>
    <t>都道府県から入力してください。</t>
    <rPh sb="0" eb="4">
      <t>トドウフケン</t>
    </rPh>
    <rPh sb="6" eb="8">
      <t>ニュウリョク</t>
    </rPh>
    <phoneticPr fontId="4"/>
  </si>
  <si>
    <t>商号又は名称カナ</t>
    <rPh sb="0" eb="2">
      <t>ショウゴウ</t>
    </rPh>
    <rPh sb="2" eb="3">
      <t>マタ</t>
    </rPh>
    <rPh sb="4" eb="6">
      <t>メイショウ</t>
    </rPh>
    <phoneticPr fontId="5"/>
  </si>
  <si>
    <t>例)カブシキガイシャスズキグミ　正式名称を全角カタカナで入力してください。</t>
    <phoneticPr fontId="4"/>
  </si>
  <si>
    <t>商号又は名称</t>
    <rPh sb="0" eb="2">
      <t>ショウゴウ</t>
    </rPh>
    <rPh sb="2" eb="3">
      <t>マタ</t>
    </rPh>
    <rPh sb="4" eb="6">
      <t>メイショウ</t>
    </rPh>
    <phoneticPr fontId="5"/>
  </si>
  <si>
    <t>例)株式会社鈴木組　正式名称で入力してください。</t>
    <rPh sb="10" eb="12">
      <t>セイシキ</t>
    </rPh>
    <rPh sb="12" eb="14">
      <t>メイショウ</t>
    </rPh>
    <rPh sb="15" eb="17">
      <t>ニュウリョク</t>
    </rPh>
    <phoneticPr fontId="4"/>
  </si>
  <si>
    <t>代表者役職</t>
    <rPh sb="0" eb="3">
      <t>ダイヒョウシャ</t>
    </rPh>
    <rPh sb="3" eb="5">
      <t>ヤクショク</t>
    </rPh>
    <phoneticPr fontId="5"/>
  </si>
  <si>
    <t>正式名称で入力してください。個人の場合は「代表者」と入力してください。</t>
    <rPh sb="5" eb="7">
      <t>ニュウリョク</t>
    </rPh>
    <rPh sb="26" eb="28">
      <t>ニュウリョク</t>
    </rPh>
    <phoneticPr fontId="4"/>
  </si>
  <si>
    <t>代表者氏名カナ</t>
    <rPh sb="0" eb="3">
      <t>ダイヒョウシャ</t>
    </rPh>
    <rPh sb="3" eb="5">
      <t>シメイ</t>
    </rPh>
    <phoneticPr fontId="5"/>
  </si>
  <si>
    <t>全角カタカナで入力してください。姓と名は１文字分空けてください。</t>
    <phoneticPr fontId="4"/>
  </si>
  <si>
    <t>代表者氏名</t>
    <rPh sb="0" eb="3">
      <t>ダイヒョウシャ</t>
    </rPh>
    <rPh sb="3" eb="5">
      <t>シメイ</t>
    </rPh>
    <phoneticPr fontId="5"/>
  </si>
  <si>
    <t>姓と名は１文字分空けてください。</t>
    <phoneticPr fontId="4"/>
  </si>
  <si>
    <t>電話番号</t>
    <rPh sb="0" eb="2">
      <t>デンワ</t>
    </rPh>
    <rPh sb="2" eb="4">
      <t>バンゴウ</t>
    </rPh>
    <phoneticPr fontId="5"/>
  </si>
  <si>
    <t>例)0000-00-0000　半角の数字とハイフンで入力してください。</t>
    <phoneticPr fontId="4"/>
  </si>
  <si>
    <t>ＦＡＸ番号</t>
    <rPh sb="3" eb="5">
      <t>バンゴウ</t>
    </rPh>
    <phoneticPr fontId="5"/>
  </si>
  <si>
    <t>E-mailアドレス</t>
    <phoneticPr fontId="5"/>
  </si>
  <si>
    <t>保有していない場合は、入力する必要はありません。</t>
    <rPh sb="0" eb="2">
      <t>ホユウ</t>
    </rPh>
    <rPh sb="7" eb="9">
      <t>バアイ</t>
    </rPh>
    <rPh sb="11" eb="13">
      <t>ニュウリョク</t>
    </rPh>
    <rPh sb="15" eb="17">
      <t>ヒツヨウ</t>
    </rPh>
    <phoneticPr fontId="4"/>
  </si>
  <si>
    <t>登記上の所在地</t>
    <rPh sb="0" eb="3">
      <t>トウキジョウ</t>
    </rPh>
    <rPh sb="4" eb="7">
      <t>ショザイチ</t>
    </rPh>
    <phoneticPr fontId="5"/>
  </si>
  <si>
    <t>一致する</t>
  </si>
  <si>
    <t>登記、または住民票上の所在地と「(2)所在地」が一致しているかどうかを、リストから選択してください。</t>
    <rPh sb="0" eb="2">
      <t>トウキ</t>
    </rPh>
    <rPh sb="6" eb="9">
      <t>ジュウミンヒョウ</t>
    </rPh>
    <rPh sb="9" eb="10">
      <t>ジョウ</t>
    </rPh>
    <rPh sb="11" eb="14">
      <t>ショザイチ</t>
    </rPh>
    <rPh sb="19" eb="22">
      <t>ショザイチ</t>
    </rPh>
    <rPh sb="24" eb="26">
      <t>イッチ</t>
    </rPh>
    <rPh sb="41" eb="43">
      <t>センタク</t>
    </rPh>
    <phoneticPr fontId="4"/>
  </si>
  <si>
    <t>B.契約する営業所情報</t>
    <rPh sb="2" eb="4">
      <t>ケイヤク</t>
    </rPh>
    <rPh sb="6" eb="9">
      <t>エイギョウショ</t>
    </rPh>
    <rPh sb="9" eb="11">
      <t>ジョウホウ</t>
    </rPh>
    <phoneticPr fontId="4"/>
  </si>
  <si>
    <t>支店・営業所に入札・契約権限を委任する場合、(1)入札・契約権限の委任欄にリストから「する」を選択し、支店・営業所情報を入力してください。</t>
    <phoneticPr fontId="4"/>
  </si>
  <si>
    <t>入札・契約権限の委任</t>
    <rPh sb="8" eb="10">
      <t>イニン</t>
    </rPh>
    <phoneticPr fontId="4"/>
  </si>
  <si>
    <t>リストから選択してください。</t>
    <phoneticPr fontId="4"/>
  </si>
  <si>
    <t>例)カブシキガイシャスズキグミ　オオサカエイギョウショ
正式名称を全角カタカナで入力してください。支店・営業所名は、１文字空けて入力してください。</t>
    <phoneticPr fontId="4"/>
  </si>
  <si>
    <t>例)株式会社鈴木組　大阪営業所
正式名称で入力してください。支店・営業所名は、１文字空けて入力してください。</t>
    <phoneticPr fontId="4"/>
  </si>
  <si>
    <t>受任者役職</t>
    <rPh sb="0" eb="3">
      <t>ジュニンシャ</t>
    </rPh>
    <phoneticPr fontId="5"/>
  </si>
  <si>
    <t>例)所長　正式名称で入力してください。</t>
    <rPh sb="10" eb="12">
      <t>ニュウリョク</t>
    </rPh>
    <phoneticPr fontId="4"/>
  </si>
  <si>
    <t>受任者氏名カナ</t>
    <rPh sb="3" eb="5">
      <t>シメイ</t>
    </rPh>
    <phoneticPr fontId="5"/>
  </si>
  <si>
    <t>受任者氏名</t>
    <rPh sb="3" eb="5">
      <t>シメイ</t>
    </rPh>
    <phoneticPr fontId="5"/>
  </si>
  <si>
    <t>C.担当者情報</t>
    <rPh sb="2" eb="5">
      <t>タントウシャ</t>
    </rPh>
    <rPh sb="5" eb="7">
      <t>ジョウホウ</t>
    </rPh>
    <phoneticPr fontId="4"/>
  </si>
  <si>
    <t>この申請書の事務手続きをした方の情報を入力してください。申請書の確認で問い合わせをする場合があります。
行政書士に依頼している場合は、「D.行政書士情報」に入力してください。</t>
    <phoneticPr fontId="5"/>
  </si>
  <si>
    <t>担当者部署</t>
    <rPh sb="0" eb="3">
      <t>タントウシャ</t>
    </rPh>
    <rPh sb="3" eb="5">
      <t>ブショ</t>
    </rPh>
    <phoneticPr fontId="5"/>
  </si>
  <si>
    <t>部署がない場合は「本社」又は「本店」と入力し、個人の場合は「本店」と入力してください。</t>
    <rPh sb="0" eb="2">
      <t>ブショ</t>
    </rPh>
    <rPh sb="5" eb="7">
      <t>バアイ</t>
    </rPh>
    <rPh sb="9" eb="11">
      <t>ホンシャ</t>
    </rPh>
    <rPh sb="12" eb="13">
      <t>マタ</t>
    </rPh>
    <rPh sb="15" eb="17">
      <t>ホンテン</t>
    </rPh>
    <rPh sb="19" eb="21">
      <t>ニュウリョク</t>
    </rPh>
    <rPh sb="23" eb="25">
      <t>コジン</t>
    </rPh>
    <rPh sb="26" eb="28">
      <t>バアイ</t>
    </rPh>
    <rPh sb="30" eb="32">
      <t>ホンテン</t>
    </rPh>
    <rPh sb="34" eb="36">
      <t>ニュウリョク</t>
    </rPh>
    <phoneticPr fontId="4"/>
  </si>
  <si>
    <t>担当者氏名カナ</t>
    <rPh sb="0" eb="3">
      <t>タントウシャ</t>
    </rPh>
    <rPh sb="3" eb="5">
      <t>シメイ</t>
    </rPh>
    <phoneticPr fontId="5"/>
  </si>
  <si>
    <t>担当者氏名</t>
    <rPh sb="0" eb="3">
      <t>タントウシャ</t>
    </rPh>
    <rPh sb="3" eb="5">
      <t>シメイ</t>
    </rPh>
    <phoneticPr fontId="5"/>
  </si>
  <si>
    <t>半角の数字とハイフンで入力してください。保有していない場合は、入力する必要はありません。</t>
    <phoneticPr fontId="4"/>
  </si>
  <si>
    <t>D.行政書士情報</t>
    <rPh sb="2" eb="4">
      <t>ギョウセイ</t>
    </rPh>
    <rPh sb="4" eb="6">
      <t>ショシ</t>
    </rPh>
    <rPh sb="6" eb="8">
      <t>ジョウホウ</t>
    </rPh>
    <phoneticPr fontId="4"/>
  </si>
  <si>
    <t>行政書士が代理申請する場合、(1)代理申請欄にリストから「する」を選択し、行政書士情報を入力してください。</t>
    <phoneticPr fontId="14"/>
  </si>
  <si>
    <t>代理申請</t>
    <rPh sb="0" eb="2">
      <t>ダイリ</t>
    </rPh>
    <rPh sb="2" eb="4">
      <t>シンセイ</t>
    </rPh>
    <phoneticPr fontId="16"/>
  </si>
  <si>
    <t>しない</t>
  </si>
  <si>
    <t>行政書士氏名カナ</t>
    <rPh sb="0" eb="2">
      <t>ギョウセイ</t>
    </rPh>
    <rPh sb="2" eb="4">
      <t>ショシ</t>
    </rPh>
    <rPh sb="4" eb="6">
      <t>シメイ</t>
    </rPh>
    <phoneticPr fontId="5"/>
  </si>
  <si>
    <t>行政書士氏名</t>
    <rPh sb="0" eb="2">
      <t>ギョウセイ</t>
    </rPh>
    <rPh sb="2" eb="4">
      <t>ショシ</t>
    </rPh>
    <rPh sb="4" eb="6">
      <t>シメイ</t>
    </rPh>
    <phoneticPr fontId="5"/>
  </si>
  <si>
    <t>E.経営情報</t>
    <rPh sb="2" eb="4">
      <t>ケイエイ</t>
    </rPh>
    <rPh sb="4" eb="6">
      <t>ジョウホウ</t>
    </rPh>
    <phoneticPr fontId="4"/>
  </si>
  <si>
    <t>ホームページアドレス</t>
    <phoneticPr fontId="5"/>
  </si>
  <si>
    <t>営業年数</t>
    <rPh sb="0" eb="2">
      <t>エイギョウ</t>
    </rPh>
    <rPh sb="2" eb="4">
      <t>ネンスウ</t>
    </rPh>
    <phoneticPr fontId="5"/>
  </si>
  <si>
    <t>年</t>
    <rPh sb="0" eb="1">
      <t>ネン</t>
    </rPh>
    <phoneticPr fontId="14"/>
  </si>
  <si>
    <t>例)10　営業年数を入力してください。創業から申請日まで（組織変更、合併等による期間の通算可）。
１年に満たない場合は0を入力してください。</t>
    <phoneticPr fontId="5"/>
  </si>
  <si>
    <t>休業期間又は</t>
    <rPh sb="0" eb="2">
      <t>キュウギョウ</t>
    </rPh>
    <rPh sb="2" eb="4">
      <t>キカン</t>
    </rPh>
    <rPh sb="4" eb="5">
      <t>マタ</t>
    </rPh>
    <phoneticPr fontId="5"/>
  </si>
  <si>
    <t>から</t>
    <phoneticPr fontId="5"/>
  </si>
  <si>
    <t>まで</t>
    <phoneticPr fontId="5"/>
  </si>
  <si>
    <t>転(廃)業の期間</t>
    <phoneticPr fontId="5"/>
  </si>
  <si>
    <t>現組織への変更年月日</t>
    <rPh sb="0" eb="1">
      <t>ゲン</t>
    </rPh>
    <rPh sb="1" eb="3">
      <t>ソシキ</t>
    </rPh>
    <rPh sb="5" eb="7">
      <t>ヘンコウ</t>
    </rPh>
    <rPh sb="7" eb="10">
      <t>ネンガッピ</t>
    </rPh>
    <phoneticPr fontId="5"/>
  </si>
  <si>
    <t>公共事業の経験</t>
    <phoneticPr fontId="5"/>
  </si>
  <si>
    <t>リストから選択してください。</t>
    <phoneticPr fontId="5"/>
  </si>
  <si>
    <t>国</t>
    <rPh sb="0" eb="1">
      <t>クニ</t>
    </rPh>
    <phoneticPr fontId="4"/>
  </si>
  <si>
    <t>都道府県</t>
    <rPh sb="0" eb="4">
      <t>トドウフケン</t>
    </rPh>
    <phoneticPr fontId="4"/>
  </si>
  <si>
    <t>市町村</t>
    <phoneticPr fontId="4"/>
  </si>
  <si>
    <t>公団等</t>
    <rPh sb="0" eb="2">
      <t>コウダン</t>
    </rPh>
    <rPh sb="2" eb="3">
      <t>トウ</t>
    </rPh>
    <phoneticPr fontId="4"/>
  </si>
  <si>
    <t>従業員数(人)</t>
    <rPh sb="0" eb="3">
      <t>ジュウギョウイン</t>
    </rPh>
    <rPh sb="3" eb="4">
      <t>スウ</t>
    </rPh>
    <rPh sb="5" eb="6">
      <t>ニン</t>
    </rPh>
    <phoneticPr fontId="4"/>
  </si>
  <si>
    <t>全従業員数</t>
    <rPh sb="0" eb="1">
      <t>ゼン</t>
    </rPh>
    <rPh sb="1" eb="4">
      <t>ジュウギョウイン</t>
    </rPh>
    <rPh sb="4" eb="5">
      <t>スウ</t>
    </rPh>
    <phoneticPr fontId="4"/>
  </si>
  <si>
    <t>障害者従業員数</t>
    <phoneticPr fontId="5"/>
  </si>
  <si>
    <t>受任事業従業員数</t>
    <phoneticPr fontId="5"/>
  </si>
  <si>
    <t>受任事業所の開設日</t>
    <rPh sb="8" eb="9">
      <t>ビ</t>
    </rPh>
    <phoneticPr fontId="5"/>
  </si>
  <si>
    <t>事業実績(売上高)</t>
    <rPh sb="0" eb="2">
      <t>ジギョウ</t>
    </rPh>
    <rPh sb="2" eb="4">
      <t>ジッセキ</t>
    </rPh>
    <rPh sb="5" eb="7">
      <t>ウリアゲ</t>
    </rPh>
    <rPh sb="7" eb="8">
      <t>ダカ</t>
    </rPh>
    <phoneticPr fontId="5"/>
  </si>
  <si>
    <t>業種区分又は営業品目</t>
    <phoneticPr fontId="14"/>
  </si>
  <si>
    <t>直前2年度分決算(千円)</t>
    <rPh sb="9" eb="11">
      <t>センエン</t>
    </rPh>
    <phoneticPr fontId="4"/>
  </si>
  <si>
    <t>直前1年度分決算(千円)</t>
    <rPh sb="0" eb="2">
      <t>チョクゼン</t>
    </rPh>
    <rPh sb="3" eb="5">
      <t>ネンド</t>
    </rPh>
    <rPh sb="5" eb="6">
      <t>ブン</t>
    </rPh>
    <rPh sb="6" eb="8">
      <t>ケッサン</t>
    </rPh>
    <phoneticPr fontId="5"/>
  </si>
  <si>
    <t>年間平均実績高(千円)</t>
    <rPh sb="0" eb="2">
      <t>ネンカン</t>
    </rPh>
    <rPh sb="2" eb="4">
      <t>ヘイキン</t>
    </rPh>
    <rPh sb="4" eb="6">
      <t>ジッセキ</t>
    </rPh>
    <rPh sb="6" eb="7">
      <t>ダカ</t>
    </rPh>
    <phoneticPr fontId="4"/>
  </si>
  <si>
    <t>上記以外の計</t>
    <rPh sb="0" eb="2">
      <t>ジョウキ</t>
    </rPh>
    <rPh sb="2" eb="4">
      <t>イガイ</t>
    </rPh>
    <rPh sb="5" eb="6">
      <t>ケイ</t>
    </rPh>
    <phoneticPr fontId="5"/>
  </si>
  <si>
    <t>合計</t>
    <rPh sb="0" eb="2">
      <t>ゴウケイ</t>
    </rPh>
    <phoneticPr fontId="4"/>
  </si>
  <si>
    <t>損益計算書</t>
    <rPh sb="0" eb="2">
      <t>ソンエキ</t>
    </rPh>
    <rPh sb="2" eb="5">
      <t>ケイサンショ</t>
    </rPh>
    <phoneticPr fontId="4"/>
  </si>
  <si>
    <t>税引前当期利益(S)</t>
    <phoneticPr fontId="5"/>
  </si>
  <si>
    <t>千円</t>
    <rPh sb="0" eb="2">
      <t>センエン</t>
    </rPh>
    <phoneticPr fontId="4"/>
  </si>
  <si>
    <t>貸借対照表</t>
    <rPh sb="0" eb="2">
      <t>タイシャク</t>
    </rPh>
    <rPh sb="2" eb="5">
      <t>タイショウヒョウ</t>
    </rPh>
    <phoneticPr fontId="4"/>
  </si>
  <si>
    <t>流動資産(m)</t>
    <rPh sb="0" eb="2">
      <t>リュウドウ</t>
    </rPh>
    <rPh sb="2" eb="4">
      <t>シサン</t>
    </rPh>
    <phoneticPr fontId="4"/>
  </si>
  <si>
    <t>千円</t>
    <phoneticPr fontId="5"/>
  </si>
  <si>
    <t>流動負債(n)</t>
    <rPh sb="0" eb="2">
      <t>リュウドウ</t>
    </rPh>
    <rPh sb="2" eb="4">
      <t>フサイ</t>
    </rPh>
    <phoneticPr fontId="4"/>
  </si>
  <si>
    <t>自己資本金(P)</t>
    <rPh sb="0" eb="2">
      <t>ジコ</t>
    </rPh>
    <rPh sb="2" eb="4">
      <t>シホン</t>
    </rPh>
    <rPh sb="4" eb="5">
      <t>キン</t>
    </rPh>
    <phoneticPr fontId="4"/>
  </si>
  <si>
    <t>固定資産(Q)</t>
    <rPh sb="0" eb="2">
      <t>コテイ</t>
    </rPh>
    <rPh sb="2" eb="4">
      <t>シサン</t>
    </rPh>
    <phoneticPr fontId="4"/>
  </si>
  <si>
    <t>総資本額(R)</t>
    <rPh sb="0" eb="1">
      <t>ソウ</t>
    </rPh>
    <rPh sb="1" eb="3">
      <t>シホン</t>
    </rPh>
    <rPh sb="3" eb="4">
      <t>ガク</t>
    </rPh>
    <phoneticPr fontId="4"/>
  </si>
  <si>
    <t>経営比率</t>
    <rPh sb="0" eb="2">
      <t>ケイエイ</t>
    </rPh>
    <rPh sb="2" eb="4">
      <t>ヒリツ</t>
    </rPh>
    <phoneticPr fontId="4"/>
  </si>
  <si>
    <t>自動計算されます。(小数点第二位で四捨五入)</t>
    <phoneticPr fontId="5"/>
  </si>
  <si>
    <t>総資本純利益率</t>
  </si>
  <si>
    <t>%</t>
    <phoneticPr fontId="5"/>
  </si>
  <si>
    <t>※S/R×100</t>
    <phoneticPr fontId="5"/>
  </si>
  <si>
    <t>流動比率</t>
    <rPh sb="0" eb="2">
      <t>リュウドウ</t>
    </rPh>
    <rPh sb="2" eb="4">
      <t>ヒリツ</t>
    </rPh>
    <phoneticPr fontId="4"/>
  </si>
  <si>
    <t>※m/n×100</t>
    <phoneticPr fontId="5"/>
  </si>
  <si>
    <t>自己資本固定比率</t>
    <rPh sb="0" eb="2">
      <t>ジコ</t>
    </rPh>
    <rPh sb="2" eb="4">
      <t>シホン</t>
    </rPh>
    <rPh sb="4" eb="6">
      <t>コテイ</t>
    </rPh>
    <rPh sb="6" eb="8">
      <t>ヒリツ</t>
    </rPh>
    <phoneticPr fontId="4"/>
  </si>
  <si>
    <t>営業上の許認可等</t>
    <rPh sb="0" eb="2">
      <t>エイギョウ</t>
    </rPh>
    <rPh sb="2" eb="3">
      <t>ジョウ</t>
    </rPh>
    <rPh sb="4" eb="7">
      <t>キョニンカ</t>
    </rPh>
    <rPh sb="7" eb="8">
      <t>トウ</t>
    </rPh>
    <phoneticPr fontId="4"/>
  </si>
  <si>
    <t>種別欄はリストから選択してください。</t>
    <rPh sb="0" eb="2">
      <t>シュベツ</t>
    </rPh>
    <rPh sb="2" eb="3">
      <t>ラン</t>
    </rPh>
    <rPh sb="9" eb="11">
      <t>センタク</t>
    </rPh>
    <phoneticPr fontId="5"/>
  </si>
  <si>
    <t>許可等の名称</t>
    <phoneticPr fontId="14"/>
  </si>
  <si>
    <t>取得番号等</t>
    <phoneticPr fontId="5"/>
  </si>
  <si>
    <t>種別</t>
    <rPh sb="0" eb="2">
      <t>シュベツ</t>
    </rPh>
    <phoneticPr fontId="5"/>
  </si>
  <si>
    <t>主要仕入先</t>
    <rPh sb="0" eb="2">
      <t>シュヨウ</t>
    </rPh>
    <rPh sb="2" eb="5">
      <t>シイレサキ</t>
    </rPh>
    <phoneticPr fontId="4"/>
  </si>
  <si>
    <t>主要な仕入先を入力してください。区分はリストから選択してください。</t>
    <rPh sb="3" eb="5">
      <t>シイ</t>
    </rPh>
    <rPh sb="5" eb="6">
      <t>サキ</t>
    </rPh>
    <rPh sb="16" eb="18">
      <t>クブン</t>
    </rPh>
    <rPh sb="24" eb="26">
      <t>センタク</t>
    </rPh>
    <phoneticPr fontId="4"/>
  </si>
  <si>
    <t>仕入先</t>
    <rPh sb="0" eb="2">
      <t>シイレ</t>
    </rPh>
    <rPh sb="2" eb="3">
      <t>サキ</t>
    </rPh>
    <phoneticPr fontId="4"/>
  </si>
  <si>
    <t>品目（品名）</t>
    <rPh sb="0" eb="2">
      <t>ヒンモク</t>
    </rPh>
    <rPh sb="3" eb="5">
      <t>ヒンメイ</t>
    </rPh>
    <phoneticPr fontId="4"/>
  </si>
  <si>
    <t>所在地</t>
    <phoneticPr fontId="5"/>
  </si>
  <si>
    <t>電話番号</t>
    <phoneticPr fontId="5"/>
  </si>
  <si>
    <t>区分</t>
    <rPh sb="0" eb="2">
      <t>クブン</t>
    </rPh>
    <phoneticPr fontId="4"/>
  </si>
  <si>
    <t>F.業種情報</t>
    <rPh sb="2" eb="4">
      <t>ギョウシュ</t>
    </rPh>
    <rPh sb="4" eb="6">
      <t>ジョウホウ</t>
    </rPh>
    <phoneticPr fontId="4"/>
  </si>
  <si>
    <r>
      <rPr>
        <b/>
        <sz val="10"/>
        <color rgb="FFFF0000"/>
        <rFont val="ＭＳ ゴシック"/>
        <family val="3"/>
        <charset val="128"/>
      </rPr>
      <t>希望する業務(１つだけ）の希望欄に「◎」、その他の取り扱う業務（5つまで）の希望欄に「○」をリストから選択してください。</t>
    </r>
    <r>
      <rPr>
        <sz val="10"/>
        <color rgb="FFFF0000"/>
        <rFont val="ＭＳ ゴシック"/>
        <family val="3"/>
        <charset val="128"/>
      </rPr>
      <t xml:space="preserve">
また、小分類が「その他」の業務を希望する場合は、必ず(29)「具体的な業務内容」欄を入力してください。</t>
    </r>
    <rPh sb="0" eb="2">
      <t>キボウ</t>
    </rPh>
    <rPh sb="4" eb="6">
      <t>ギョウム</t>
    </rPh>
    <rPh sb="13" eb="15">
      <t>キボウ</t>
    </rPh>
    <rPh sb="15" eb="16">
      <t>ラン</t>
    </rPh>
    <rPh sb="23" eb="24">
      <t>タ</t>
    </rPh>
    <rPh sb="25" eb="26">
      <t>ト</t>
    </rPh>
    <rPh sb="27" eb="28">
      <t>アツカ</t>
    </rPh>
    <rPh sb="29" eb="31">
      <t>ギョウム</t>
    </rPh>
    <rPh sb="38" eb="40">
      <t>キボウ</t>
    </rPh>
    <rPh sb="40" eb="41">
      <t>ラン</t>
    </rPh>
    <rPh sb="51" eb="53">
      <t>センタク</t>
    </rPh>
    <rPh sb="64" eb="67">
      <t>ショウブンルイ</t>
    </rPh>
    <rPh sb="71" eb="72">
      <t>タ</t>
    </rPh>
    <rPh sb="74" eb="76">
      <t>ギョウム</t>
    </rPh>
    <rPh sb="77" eb="79">
      <t>キボウ</t>
    </rPh>
    <rPh sb="81" eb="83">
      <t>バアイ</t>
    </rPh>
    <rPh sb="85" eb="86">
      <t>カナラ</t>
    </rPh>
    <rPh sb="92" eb="95">
      <t>グタイテキ</t>
    </rPh>
    <rPh sb="96" eb="98">
      <t>ギョウム</t>
    </rPh>
    <rPh sb="98" eb="100">
      <t>ナイヨウ</t>
    </rPh>
    <rPh sb="101" eb="102">
      <t>ラン</t>
    </rPh>
    <rPh sb="103" eb="105">
      <t>ニュウリョク</t>
    </rPh>
    <phoneticPr fontId="4"/>
  </si>
  <si>
    <t>物品関係</t>
    <rPh sb="0" eb="2">
      <t>ブッピン</t>
    </rPh>
    <rPh sb="2" eb="4">
      <t>カンケイ</t>
    </rPh>
    <phoneticPr fontId="5"/>
  </si>
  <si>
    <t>大分類</t>
    <rPh sb="0" eb="3">
      <t>ダイブンルイ</t>
    </rPh>
    <phoneticPr fontId="20"/>
  </si>
  <si>
    <t>小分類</t>
    <phoneticPr fontId="5"/>
  </si>
  <si>
    <t>希望</t>
    <rPh sb="0" eb="2">
      <t>キボウ</t>
    </rPh>
    <phoneticPr fontId="20"/>
  </si>
  <si>
    <t>小分類</t>
    <rPh sb="0" eb="3">
      <t>ショウブンルイ</t>
    </rPh>
    <phoneticPr fontId="20"/>
  </si>
  <si>
    <t>事務機器、用品</t>
    <phoneticPr fontId="5"/>
  </si>
  <si>
    <t>①</t>
    <phoneticPr fontId="5"/>
  </si>
  <si>
    <t>事務用機器</t>
  </si>
  <si>
    <t>理化学</t>
    <phoneticPr fontId="5"/>
  </si>
  <si>
    <t>①</t>
  </si>
  <si>
    <t>公害機器</t>
  </si>
  <si>
    <t>②</t>
  </si>
  <si>
    <t>事務用品、文房具</t>
  </si>
  <si>
    <t>実験機器</t>
  </si>
  <si>
    <t>③</t>
  </si>
  <si>
    <t>情報機器（PC及び周辺機器関係）</t>
    <phoneticPr fontId="5"/>
  </si>
  <si>
    <t>消耗材料</t>
  </si>
  <si>
    <t>④</t>
  </si>
  <si>
    <t>ソフトウエア</t>
  </si>
  <si>
    <t>その他</t>
  </si>
  <si>
    <t>⑤</t>
  </si>
  <si>
    <t>学校教材</t>
    <phoneticPr fontId="5"/>
  </si>
  <si>
    <t>教材</t>
  </si>
  <si>
    <t>家具</t>
    <phoneticPr fontId="5"/>
  </si>
  <si>
    <t>事務所用家具</t>
  </si>
  <si>
    <t>楽器</t>
  </si>
  <si>
    <t>木工製品</t>
  </si>
  <si>
    <t>教育用機器</t>
  </si>
  <si>
    <t>スチール製品</t>
  </si>
  <si>
    <t>消防、防災設備（用品）</t>
    <phoneticPr fontId="5"/>
  </si>
  <si>
    <t>消火器</t>
  </si>
  <si>
    <t>電気、通信</t>
    <phoneticPr fontId="5"/>
  </si>
  <si>
    <t>家電製品</t>
  </si>
  <si>
    <t>保安用品</t>
  </si>
  <si>
    <t>特機製品</t>
  </si>
  <si>
    <t>防災（消防）設備機器・用品（備蓄品含む）</t>
    <phoneticPr fontId="5"/>
  </si>
  <si>
    <t>空調機器</t>
  </si>
  <si>
    <t>通信設備</t>
  </si>
  <si>
    <t>被服、繊維</t>
    <phoneticPr fontId="5"/>
  </si>
  <si>
    <t>被服（消防用制服含む）</t>
    <phoneticPr fontId="5"/>
  </si>
  <si>
    <t>電算機</t>
  </si>
  <si>
    <t>寝具</t>
  </si>
  <si>
    <t>⑥</t>
  </si>
  <si>
    <t>タオル</t>
  </si>
  <si>
    <t>日用品</t>
    <phoneticPr fontId="5"/>
  </si>
  <si>
    <t>日用雑貨</t>
  </si>
  <si>
    <t>スポーツウエア</t>
  </si>
  <si>
    <t>洗剤・ワックス</t>
  </si>
  <si>
    <t>金物類</t>
  </si>
  <si>
    <t>室内装飾</t>
    <phoneticPr fontId="5"/>
  </si>
  <si>
    <t>カーテン・暗幕</t>
  </si>
  <si>
    <t>ごみ袋（町指定製作袋）</t>
    <phoneticPr fontId="5"/>
  </si>
  <si>
    <t>カーペット・シート</t>
  </si>
  <si>
    <t>畳</t>
  </si>
  <si>
    <t>印判</t>
    <phoneticPr fontId="5"/>
  </si>
  <si>
    <t>ゴム印</t>
  </si>
  <si>
    <t>ガラス</t>
  </si>
  <si>
    <t>彫刻印</t>
  </si>
  <si>
    <t>建具</t>
  </si>
  <si>
    <t>石印</t>
  </si>
  <si>
    <t>クロス</t>
  </si>
  <si>
    <t>⑦</t>
  </si>
  <si>
    <t>食料品</t>
    <phoneticPr fontId="5"/>
  </si>
  <si>
    <t>弁当</t>
  </si>
  <si>
    <t>スポーツ用具</t>
    <phoneticPr fontId="5"/>
  </si>
  <si>
    <t>体育機器</t>
  </si>
  <si>
    <t>飲料</t>
  </si>
  <si>
    <t>体育用品（スポーツ用具）</t>
  </si>
  <si>
    <t>茶</t>
  </si>
  <si>
    <t>遊具</t>
  </si>
  <si>
    <t>図書、地図</t>
    <phoneticPr fontId="5"/>
  </si>
  <si>
    <t>図書・雑誌</t>
  </si>
  <si>
    <t>機械、工具</t>
    <phoneticPr fontId="5"/>
  </si>
  <si>
    <t>建設機械</t>
  </si>
  <si>
    <t>地図</t>
  </si>
  <si>
    <t>計測量機器</t>
  </si>
  <si>
    <t>工具</t>
  </si>
  <si>
    <t>車両販売、修理</t>
    <phoneticPr fontId="5"/>
  </si>
  <si>
    <t>自動車</t>
  </si>
  <si>
    <t>農機具</t>
  </si>
  <si>
    <t>特殊車両</t>
  </si>
  <si>
    <t>水道メーター</t>
  </si>
  <si>
    <t>自動二輪・原付自転車</t>
  </si>
  <si>
    <t>車両用品</t>
  </si>
  <si>
    <t>ゴム、皮革</t>
    <phoneticPr fontId="5"/>
  </si>
  <si>
    <t>履物</t>
  </si>
  <si>
    <t>ゴム製品</t>
  </si>
  <si>
    <t>時計、記念品</t>
    <phoneticPr fontId="5"/>
  </si>
  <si>
    <t>時計</t>
  </si>
  <si>
    <t>皮革製品</t>
  </si>
  <si>
    <t>記念品</t>
  </si>
  <si>
    <t>贈答品</t>
  </si>
  <si>
    <t>建設資材</t>
    <phoneticPr fontId="5"/>
  </si>
  <si>
    <t>木材</t>
  </si>
  <si>
    <t>骨材・セメント等</t>
  </si>
  <si>
    <t>住宅設備機器</t>
    <phoneticPr fontId="5"/>
  </si>
  <si>
    <t>厨房機器（給食用備品・食器含む）</t>
    <phoneticPr fontId="5"/>
  </si>
  <si>
    <t>コンクリート二次製品</t>
  </si>
  <si>
    <t>電気器具</t>
  </si>
  <si>
    <t>塗料</t>
  </si>
  <si>
    <t>ガス器具</t>
  </si>
  <si>
    <t>上下水道管類</t>
  </si>
  <si>
    <t>石油器具</t>
  </si>
  <si>
    <t>建設用資材</t>
  </si>
  <si>
    <t>浴槽・便器等</t>
  </si>
  <si>
    <t>建設金物</t>
  </si>
  <si>
    <t>⑧</t>
  </si>
  <si>
    <t>印刷</t>
    <phoneticPr fontId="5"/>
  </si>
  <si>
    <t>活版・オフセット印刷</t>
  </si>
  <si>
    <t>看板、旗</t>
    <phoneticPr fontId="5"/>
  </si>
  <si>
    <t>看板</t>
  </si>
  <si>
    <t>フォーム印刷</t>
  </si>
  <si>
    <t>旗・幕</t>
  </si>
  <si>
    <t>ネームプレート・バッヂ</t>
  </si>
  <si>
    <t>燃料、油脂類</t>
    <phoneticPr fontId="5"/>
  </si>
  <si>
    <t>ガソリン</t>
  </si>
  <si>
    <t>道路標識</t>
  </si>
  <si>
    <t>軽油</t>
  </si>
  <si>
    <t>灯油</t>
  </si>
  <si>
    <t>写真、図面</t>
    <phoneticPr fontId="5"/>
  </si>
  <si>
    <t>写真・焼付</t>
  </si>
  <si>
    <t>重油</t>
  </si>
  <si>
    <t>マイクロフィルム</t>
  </si>
  <si>
    <t>オイル・油脂</t>
  </si>
  <si>
    <t>コピー</t>
  </si>
  <si>
    <t>プロパンガス</t>
  </si>
  <si>
    <t>航空写真</t>
  </si>
  <si>
    <t>電力</t>
  </si>
  <si>
    <t>選挙用品</t>
    <phoneticPr fontId="5"/>
  </si>
  <si>
    <t>選挙用備品</t>
  </si>
  <si>
    <t>医療、衛生</t>
    <phoneticPr fontId="5"/>
  </si>
  <si>
    <t>医療機器</t>
  </si>
  <si>
    <t>選挙用消耗品</t>
  </si>
  <si>
    <t>医療用具</t>
  </si>
  <si>
    <t>衛生材料</t>
  </si>
  <si>
    <t>肥料、種苗類、生物</t>
    <phoneticPr fontId="5"/>
  </si>
  <si>
    <t>肥料・種苗</t>
  </si>
  <si>
    <t>小動物・飼料</t>
  </si>
  <si>
    <t>医薬品、防疫化学薬品</t>
    <phoneticPr fontId="5"/>
  </si>
  <si>
    <t>医薬品</t>
  </si>
  <si>
    <t>生花</t>
  </si>
  <si>
    <t>防疫薬品</t>
  </si>
  <si>
    <t>工業薬品</t>
  </si>
  <si>
    <t>その他</t>
    <phoneticPr fontId="5"/>
  </si>
  <si>
    <t>試薬</t>
  </si>
  <si>
    <t>役務関係</t>
    <rPh sb="0" eb="2">
      <t>エキム</t>
    </rPh>
    <rPh sb="2" eb="4">
      <t>カンケイ</t>
    </rPh>
    <phoneticPr fontId="5"/>
  </si>
  <si>
    <t>Ａ</t>
  </si>
  <si>
    <t>建物等管理、清掃</t>
    <phoneticPr fontId="5"/>
  </si>
  <si>
    <t>公共施設等清掃（庁舎、事務所等の定期清掃）</t>
    <phoneticPr fontId="5"/>
  </si>
  <si>
    <t>Ｌ</t>
  </si>
  <si>
    <t>催事</t>
  </si>
  <si>
    <t>総合イベント請負</t>
  </si>
  <si>
    <t>公共施設等管理（総合設備管理）</t>
    <phoneticPr fontId="5"/>
  </si>
  <si>
    <t>イベント企画、提案</t>
  </si>
  <si>
    <t>公共施設等管理（飲料水水質検査、飲料水貯水槽清掃）</t>
    <phoneticPr fontId="5"/>
  </si>
  <si>
    <t>会場設営</t>
  </si>
  <si>
    <t>スポーツ施設運営管理</t>
    <phoneticPr fontId="5"/>
  </si>
  <si>
    <t>Ｍ</t>
  </si>
  <si>
    <t>医事</t>
  </si>
  <si>
    <t>医事（医療費の点検等）</t>
  </si>
  <si>
    <t>Ｂ</t>
  </si>
  <si>
    <t>機械設備等保守点検</t>
  </si>
  <si>
    <t>電気設備</t>
    <phoneticPr fontId="5"/>
  </si>
  <si>
    <t>冷暖房等空調設備</t>
    <phoneticPr fontId="5"/>
  </si>
  <si>
    <t>Ｎ</t>
  </si>
  <si>
    <t>給食</t>
  </si>
  <si>
    <t>エレベータ設備</t>
    <phoneticPr fontId="5"/>
  </si>
  <si>
    <t>エスカレータ設備</t>
    <phoneticPr fontId="5"/>
  </si>
  <si>
    <t>Ｏ</t>
  </si>
  <si>
    <t>検査、調査</t>
  </si>
  <si>
    <t>大気検査</t>
  </si>
  <si>
    <t>ポンプ設備</t>
    <phoneticPr fontId="5"/>
  </si>
  <si>
    <t>水中、土壌検査</t>
  </si>
  <si>
    <t>自動ドア設備</t>
    <phoneticPr fontId="5"/>
  </si>
  <si>
    <t>騒音検査</t>
  </si>
  <si>
    <t>ダイオキシン類測定</t>
  </si>
  <si>
    <t>Ｃ</t>
  </si>
  <si>
    <t>消防設備保守点検</t>
  </si>
  <si>
    <t>火災報知機</t>
    <phoneticPr fontId="5"/>
  </si>
  <si>
    <t>流量調査</t>
  </si>
  <si>
    <t>②</t>
    <phoneticPr fontId="5"/>
  </si>
  <si>
    <t>消火設備</t>
    <phoneticPr fontId="5"/>
  </si>
  <si>
    <t>管渠内テレビカメラ調査</t>
  </si>
  <si>
    <t>③</t>
    <phoneticPr fontId="5"/>
  </si>
  <si>
    <t>その他（避難用設備等）</t>
    <phoneticPr fontId="5"/>
  </si>
  <si>
    <t>健康診断等（保健指導含む）</t>
    <phoneticPr fontId="5"/>
  </si>
  <si>
    <t>Ｄ</t>
  </si>
  <si>
    <t>浄化槽清掃点検</t>
  </si>
  <si>
    <t>浄化槽清掃・点検</t>
    <phoneticPr fontId="5"/>
  </si>
  <si>
    <t>漏水調査</t>
  </si>
  <si>
    <t>⑨</t>
  </si>
  <si>
    <t>意識､市場調査</t>
  </si>
  <si>
    <t>Ｅ</t>
  </si>
  <si>
    <t>害虫等駆除</t>
  </si>
  <si>
    <t>ねずみ駆除</t>
    <phoneticPr fontId="5"/>
  </si>
  <si>
    <t>⑩</t>
  </si>
  <si>
    <t>計画策定（介護・福祉関連）</t>
    <phoneticPr fontId="5"/>
  </si>
  <si>
    <t>白蟻駆除</t>
    <phoneticPr fontId="5"/>
  </si>
  <si>
    <t>⑪</t>
  </si>
  <si>
    <t>計画策定（その他）　</t>
    <phoneticPr fontId="5"/>
  </si>
  <si>
    <t>⑫</t>
    <phoneticPr fontId="5"/>
  </si>
  <si>
    <t>その他　</t>
    <phoneticPr fontId="5"/>
  </si>
  <si>
    <t>Ｆ</t>
  </si>
  <si>
    <t>廃棄物処理</t>
  </si>
  <si>
    <t>一般廃棄物処理（収集、運搬）</t>
    <phoneticPr fontId="5"/>
  </si>
  <si>
    <t>Ｐ</t>
  </si>
  <si>
    <t>情報処理</t>
  </si>
  <si>
    <t>システム開発、運用（保守）</t>
  </si>
  <si>
    <t>一般廃棄物処理（処分）</t>
    <phoneticPr fontId="5"/>
  </si>
  <si>
    <t>データ入力</t>
  </si>
  <si>
    <t>産業廃棄物処理（収集、運搬）</t>
    <phoneticPr fontId="5"/>
  </si>
  <si>
    <t>集計作業</t>
  </si>
  <si>
    <t>産業廃棄物処理（処分）</t>
    <phoneticPr fontId="5"/>
  </si>
  <si>
    <t>その他廃棄物処理</t>
    <phoneticPr fontId="5"/>
  </si>
  <si>
    <t>Ｑ</t>
  </si>
  <si>
    <t>クリーニング</t>
  </si>
  <si>
    <t>医療関連（基準寝具含む）</t>
  </si>
  <si>
    <t>Ｇ</t>
  </si>
  <si>
    <t>警備</t>
  </si>
  <si>
    <t>巡回警備（有人）</t>
    <phoneticPr fontId="5"/>
  </si>
  <si>
    <t>寝具（丸洗い）</t>
  </si>
  <si>
    <t>機械警備</t>
    <phoneticPr fontId="5"/>
  </si>
  <si>
    <t>寝具（滅菌）</t>
  </si>
  <si>
    <t>その他（イベント等会場警備）</t>
    <phoneticPr fontId="5"/>
  </si>
  <si>
    <t>Ｈ</t>
  </si>
  <si>
    <t>施設運転操作管理</t>
  </si>
  <si>
    <t>ポンプ場､排水機場等運転操作管理</t>
    <phoneticPr fontId="5"/>
  </si>
  <si>
    <t>Ｒ</t>
  </si>
  <si>
    <t>賃貸</t>
  </si>
  <si>
    <t>プレハブ（仮設事務所、仮設トイレ等）</t>
  </si>
  <si>
    <t>機械設備等運転操作管理</t>
    <phoneticPr fontId="5"/>
  </si>
  <si>
    <t>情報処理機器（パソコン、電子計算機等）</t>
  </si>
  <si>
    <t>事務用機器（コピー機、ファクシミリ等）</t>
  </si>
  <si>
    <t>Ｉ</t>
  </si>
  <si>
    <t>運搬請負</t>
  </si>
  <si>
    <t>事務所等移転</t>
    <phoneticPr fontId="5"/>
  </si>
  <si>
    <t>美術品等運搬</t>
    <phoneticPr fontId="5"/>
  </si>
  <si>
    <t>イベント関係</t>
  </si>
  <si>
    <t>運行代行（ハイヤー等）</t>
    <phoneticPr fontId="5"/>
  </si>
  <si>
    <t>楽器類</t>
  </si>
  <si>
    <t>梱包作業（封入、封緘含む）</t>
    <phoneticPr fontId="5"/>
  </si>
  <si>
    <t>医療機器（AED含む）　</t>
    <phoneticPr fontId="5"/>
  </si>
  <si>
    <t>ダイレクトメール</t>
    <phoneticPr fontId="5"/>
  </si>
  <si>
    <t>宅配便</t>
    <phoneticPr fontId="5"/>
  </si>
  <si>
    <t>Ｓ</t>
  </si>
  <si>
    <t>観光・旅行</t>
  </si>
  <si>
    <t>総合企画、提案</t>
  </si>
  <si>
    <t>バス借り上げ</t>
  </si>
  <si>
    <t>Ｊ</t>
  </si>
  <si>
    <t>映画、ビデオ製作</t>
  </si>
  <si>
    <t>映画</t>
    <phoneticPr fontId="5"/>
  </si>
  <si>
    <t>ビデオ</t>
    <phoneticPr fontId="5"/>
  </si>
  <si>
    <t>Ｔ</t>
  </si>
  <si>
    <t>その他代行</t>
  </si>
  <si>
    <t>翻訳、通訳</t>
  </si>
  <si>
    <t>テレビ番組</t>
    <phoneticPr fontId="5"/>
  </si>
  <si>
    <t>速記</t>
  </si>
  <si>
    <t>楽器調律</t>
  </si>
  <si>
    <t>Ｋ</t>
  </si>
  <si>
    <t>広告代行</t>
  </si>
  <si>
    <t>広告企画製作代行</t>
    <phoneticPr fontId="5"/>
  </si>
  <si>
    <t>人材派遣</t>
  </si>
  <si>
    <t>ホームページ作成</t>
    <phoneticPr fontId="5"/>
  </si>
  <si>
    <t>研修、講習</t>
  </si>
  <si>
    <t>具体的な業務内容</t>
    <rPh sb="0" eb="3">
      <t>グタイテキ</t>
    </rPh>
    <rPh sb="4" eb="6">
      <t>ギョウム</t>
    </rPh>
    <rPh sb="6" eb="8">
      <t>ナイヨウ</t>
    </rPh>
    <phoneticPr fontId="4"/>
  </si>
  <si>
    <t>業務内容を、簡潔に、かつ判りやすいように箇条書きにして入力してください。</t>
    <rPh sb="0" eb="2">
      <t>ギョウム</t>
    </rPh>
    <rPh sb="2" eb="4">
      <t>ナイヨウ</t>
    </rPh>
    <rPh sb="6" eb="8">
      <t>カンケツ</t>
    </rPh>
    <rPh sb="12" eb="13">
      <t>ワカ</t>
    </rPh>
    <rPh sb="20" eb="23">
      <t>カジョウガ</t>
    </rPh>
    <rPh sb="27" eb="29">
      <t>ニュウリョク</t>
    </rPh>
    <phoneticPr fontId="5"/>
  </si>
  <si>
    <t>G.登録を受けている業務</t>
    <rPh sb="2" eb="4">
      <t>トウロク</t>
    </rPh>
    <rPh sb="5" eb="6">
      <t>ウ</t>
    </rPh>
    <rPh sb="10" eb="12">
      <t>ギョウム</t>
    </rPh>
    <phoneticPr fontId="4"/>
  </si>
  <si>
    <t>※ビル管理関係希望業者のみ入力してください。</t>
    <rPh sb="3" eb="5">
      <t>カンリ</t>
    </rPh>
    <rPh sb="5" eb="7">
      <t>カンケイ</t>
    </rPh>
    <rPh sb="7" eb="9">
      <t>キボウ</t>
    </rPh>
    <rPh sb="9" eb="11">
      <t>ギョウシャ</t>
    </rPh>
    <rPh sb="13" eb="15">
      <t>ニュウリョク</t>
    </rPh>
    <phoneticPr fontId="5"/>
  </si>
  <si>
    <t>法又は規程による登録を受けている事業の登録番号、登録年月日を入力してください。</t>
    <rPh sb="0" eb="1">
      <t>ホウ</t>
    </rPh>
    <rPh sb="1" eb="2">
      <t>マタ</t>
    </rPh>
    <rPh sb="3" eb="5">
      <t>キテイ</t>
    </rPh>
    <rPh sb="8" eb="10">
      <t>トウロク</t>
    </rPh>
    <rPh sb="11" eb="12">
      <t>ウ</t>
    </rPh>
    <rPh sb="16" eb="18">
      <t>ジギョウ</t>
    </rPh>
    <rPh sb="19" eb="21">
      <t>トウロク</t>
    </rPh>
    <rPh sb="21" eb="23">
      <t>バンゴウ</t>
    </rPh>
    <rPh sb="24" eb="26">
      <t>トウロク</t>
    </rPh>
    <rPh sb="26" eb="29">
      <t>ネンガッピ</t>
    </rPh>
    <rPh sb="30" eb="32">
      <t>ニュウリョク</t>
    </rPh>
    <phoneticPr fontId="4"/>
  </si>
  <si>
    <t>登録業務名</t>
    <rPh sb="2" eb="5">
      <t>ギョウムメイ</t>
    </rPh>
    <phoneticPr fontId="4"/>
  </si>
  <si>
    <t>登録番号</t>
    <rPh sb="2" eb="4">
      <t>バンゴウ</t>
    </rPh>
    <phoneticPr fontId="4"/>
  </si>
  <si>
    <t>建築物環境衛生総合管理業</t>
  </si>
  <si>
    <t>建築物清掃業</t>
  </si>
  <si>
    <t>建築物空気環境測定業</t>
  </si>
  <si>
    <t>建築物飲料水水質検査業</t>
  </si>
  <si>
    <t>建築物飲料水貯水槽清掃業</t>
  </si>
  <si>
    <t>建築物ねずみ・こん虫等防除業</t>
  </si>
  <si>
    <t>登録番号</t>
    <phoneticPr fontId="5"/>
  </si>
  <si>
    <t>警備業認定証</t>
  </si>
  <si>
    <t>機械警備業開始届出書</t>
  </si>
  <si>
    <t>H.ビル管理等実績高</t>
    <rPh sb="4" eb="7">
      <t>カンリトウ</t>
    </rPh>
    <rPh sb="7" eb="9">
      <t>ジッセキ</t>
    </rPh>
    <rPh sb="9" eb="10">
      <t>ダカ</t>
    </rPh>
    <phoneticPr fontId="4"/>
  </si>
  <si>
    <t>希望する業種の実績高を入力してください。</t>
    <rPh sb="7" eb="9">
      <t>ジッセキ</t>
    </rPh>
    <phoneticPr fontId="5"/>
  </si>
  <si>
    <t>業務区分</t>
    <phoneticPr fontId="5"/>
  </si>
  <si>
    <t>直前２年度分決算
(千円)</t>
    <phoneticPr fontId="5"/>
  </si>
  <si>
    <t>直前１年度分決算
(千円)</t>
    <rPh sb="0" eb="2">
      <t>チョクゼン</t>
    </rPh>
    <rPh sb="3" eb="5">
      <t>ネンド</t>
    </rPh>
    <rPh sb="5" eb="6">
      <t>ブン</t>
    </rPh>
    <rPh sb="6" eb="8">
      <t>ケッサン</t>
    </rPh>
    <rPh sb="10" eb="12">
      <t>センエン</t>
    </rPh>
    <phoneticPr fontId="5"/>
  </si>
  <si>
    <t>年間平均年度分
実績高（千円）</t>
    <rPh sb="0" eb="2">
      <t>ネンカン</t>
    </rPh>
    <rPh sb="2" eb="4">
      <t>ヘイキン</t>
    </rPh>
    <rPh sb="4" eb="6">
      <t>ネンド</t>
    </rPh>
    <rPh sb="6" eb="7">
      <t>ブン</t>
    </rPh>
    <rPh sb="8" eb="10">
      <t>ジッセキ</t>
    </rPh>
    <rPh sb="10" eb="11">
      <t>ダカ</t>
    </rPh>
    <rPh sb="12" eb="14">
      <t>センエン</t>
    </rPh>
    <phoneticPr fontId="4"/>
  </si>
  <si>
    <t>直前１年の
受注件数</t>
    <phoneticPr fontId="4"/>
  </si>
  <si>
    <t>備考</t>
    <phoneticPr fontId="5"/>
  </si>
  <si>
    <t>建築物管理業務</t>
    <phoneticPr fontId="5"/>
  </si>
  <si>
    <t>建物清掃維持管理</t>
  </si>
  <si>
    <t>建物設備保守管理</t>
  </si>
  <si>
    <t>貯水槽清掃管理</t>
  </si>
  <si>
    <t>空気環境の測定</t>
  </si>
  <si>
    <t>昇降機運転管理</t>
  </si>
  <si>
    <t>電話交換・受付案内</t>
  </si>
  <si>
    <t>緑地管理</t>
  </si>
  <si>
    <t>計</t>
    <rPh sb="0" eb="1">
      <t>ケイ</t>
    </rPh>
    <phoneticPr fontId="5"/>
  </si>
  <si>
    <t>警備業務</t>
    <phoneticPr fontId="5"/>
  </si>
  <si>
    <t>警備員警備</t>
  </si>
  <si>
    <t>機械警備</t>
  </si>
  <si>
    <t>合計</t>
    <rPh sb="0" eb="2">
      <t>ゴウケイ</t>
    </rPh>
    <phoneticPr fontId="5"/>
  </si>
  <si>
    <t>I.有資格者数</t>
    <rPh sb="2" eb="3">
      <t>ユウ</t>
    </rPh>
    <rPh sb="3" eb="5">
      <t>シカク</t>
    </rPh>
    <rPh sb="5" eb="6">
      <t>シャ</t>
    </rPh>
    <rPh sb="6" eb="7">
      <t>スウ</t>
    </rPh>
    <phoneticPr fontId="4"/>
  </si>
  <si>
    <t>常勤の技術者の人数を入力してください。</t>
    <phoneticPr fontId="5"/>
  </si>
  <si>
    <t>項目名</t>
    <rPh sb="0" eb="2">
      <t>コウモク</t>
    </rPh>
    <rPh sb="2" eb="3">
      <t>メイ</t>
    </rPh>
    <phoneticPr fontId="4"/>
  </si>
  <si>
    <t>会社全体（人）</t>
    <rPh sb="0" eb="2">
      <t>カイシャ</t>
    </rPh>
    <rPh sb="2" eb="4">
      <t>ゼンタイ</t>
    </rPh>
    <phoneticPr fontId="5"/>
  </si>
  <si>
    <t>契約締結等を行う支店等（人）</t>
    <phoneticPr fontId="4"/>
  </si>
  <si>
    <t>建物管理業務</t>
    <phoneticPr fontId="5"/>
  </si>
  <si>
    <t>建築物環境衛生管理技術者</t>
  </si>
  <si>
    <t>清掃作業監督者</t>
  </si>
  <si>
    <t>空気環境測定実施者</t>
  </si>
  <si>
    <t>貯水槽作業監督者</t>
  </si>
  <si>
    <t>防除作業監督者</t>
  </si>
  <si>
    <t>毒物劇物取扱責任者</t>
  </si>
  <si>
    <t>統括管理者</t>
  </si>
  <si>
    <t>衛生管理者</t>
  </si>
  <si>
    <t>特殊建築物調査資格者</t>
  </si>
  <si>
    <t>建築設備検査資格者</t>
  </si>
  <si>
    <t>昇降機検査資格者</t>
  </si>
  <si>
    <t>１・２級造園施工管理技士</t>
  </si>
  <si>
    <t>電気主任技術者（１・２・３種）</t>
  </si>
  <si>
    <t>１・２種電気工事士</t>
  </si>
  <si>
    <t>高圧電気工事士</t>
  </si>
  <si>
    <t>１・２級管工事施工管理技士</t>
  </si>
  <si>
    <t>消防設備士（甲・乙種）</t>
  </si>
  <si>
    <t>第１・２種消防設備点検資格者</t>
  </si>
  <si>
    <t>第２・３種冷凍機械主任者</t>
  </si>
  <si>
    <t>危険物取扱者（甲・乙・丙）</t>
  </si>
  <si>
    <t>ガス主任技術者（甲・乙・丙）</t>
  </si>
  <si>
    <t>特・１・２級ボイラー技士</t>
  </si>
  <si>
    <t>公害防止管理者</t>
  </si>
  <si>
    <t>防火管理者</t>
  </si>
  <si>
    <t>電話交換取扱者</t>
  </si>
  <si>
    <t>水質検査実施者</t>
  </si>
  <si>
    <t>警備員指導教育責任者</t>
  </si>
  <si>
    <t>機械警備業務管理者</t>
  </si>
  <si>
    <t>警備員</t>
  </si>
  <si>
    <t>令和7・8年度において、田尻町で行われる物品供給等に係る入札及び見積の競争等に参加したいので、参加する資格の審査を申請します。　　　　　　　　　　　　　</t>
    <phoneticPr fontId="5"/>
  </si>
  <si>
    <t>例)2024/4/1、R6/4/1</t>
    <phoneticPr fontId="4"/>
  </si>
  <si>
    <t>例)2024/4/1</t>
    <phoneticPr fontId="4"/>
  </si>
  <si>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</si>
  <si>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※P/Q×100</t>
    <phoneticPr fontId="5"/>
  </si>
  <si>
    <t>Ver.7.0.1</t>
    <phoneticPr fontId="4"/>
  </si>
  <si>
    <t>7.0.1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</si>
</sst>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Red]\(0\)"/>
    <numFmt numFmtId="177" formatCode="&quot;Ver.&quot;yyyymmdd"/>
    <numFmt numFmtId="178" formatCode="\(#\)"/>
    <numFmt numFmtId="179" formatCode="0000000"/>
    <numFmt numFmtId="180" formatCode="000\-0000"/>
    <numFmt numFmtId="181" formatCode="ggge&quot;年&quot;m&quot;月&quot;d&quot;日&quot;"/>
    <numFmt numFmtId="182" formatCode="#,##0_ "/>
    <numFmt numFmtId="183" formatCode="#,##0_ ;[Red]\-#,##0\ "/>
    <numFmt numFmtId="184" formatCode="#,##0.0;[Red]\-#,##0.0"/>
    <numFmt numFmtId="185" formatCode="0_ "/>
  </numFmts>
  <fonts count="23" x14ac:knownFonts="1">
    <font>
      <sz val="11"/>
      <color theme="1"/>
      <name val="ＭＳ Ｐゴシック"/>
      <family val="3"/>
      <charset val="128"/>
    </font>
    <font>
      <sz val="11"/>
      <color theme="1"/>
      <name val="ＭＳ ゴシック"/>
      <family val="3"/>
      <charset val="128"/>
    </font>
    <font>
      <sz val="9"/>
      <color theme="1"/>
      <name val="ＭＳ ゴシック"/>
      <family val="3"/>
      <charset val="128"/>
    </font>
    <font>
      <b/>
      <sz val="16"/>
      <color theme="1"/>
      <name val="ＭＳ ゴシック"/>
      <family val="3"/>
      <charset val="128"/>
    </font>
    <font>
      <sz val="6"/>
      <name val="游ゴシック"/>
      <family val="2"/>
      <charset val="128"/>
      <scheme val="minor"/>
    </font>
    <font>
      <sz val="6"/>
      <name val="ＭＳ ゴシック"/>
      <family val="3"/>
      <charset val="128"/>
    </font>
    <font>
      <sz val="11"/>
      <name val="ＭＳ ゴシック"/>
      <family val="3"/>
      <charset val="128"/>
    </font>
    <font>
      <b/>
      <sz val="12"/>
      <color theme="1"/>
      <name val="ＭＳ ゴシック"/>
      <family val="3"/>
      <charset val="128"/>
    </font>
    <font>
      <sz val="10"/>
      <color rgb="FFFF0000"/>
      <name val="ＭＳ ゴシック"/>
      <family val="3"/>
      <charset val="128"/>
    </font>
    <font>
      <sz val="10"/>
      <color theme="1" tint="4.9989318521683403E-2"/>
      <name val="ＭＳ ゴシック"/>
      <family val="3"/>
      <charset val="128"/>
    </font>
    <font>
      <sz val="11"/>
      <color rgb="FFFF0000"/>
      <name val="ＭＳ ゴシック"/>
      <family val="3"/>
      <charset val="128"/>
    </font>
    <font>
      <sz val="10"/>
      <color rgb="FF0D0D0D"/>
      <name val="ＭＳ ゴシック"/>
      <family val="3"/>
      <charset val="128"/>
    </font>
    <font>
      <i/>
      <sz val="11"/>
      <color theme="1"/>
      <name val="ＭＳ ゴシック"/>
      <family val="3"/>
      <charset val="128"/>
    </font>
    <font>
      <sz val="12"/>
      <color theme="1"/>
      <name val="ＭＳ ゴシック"/>
      <family val="3"/>
      <charset val="128"/>
    </font>
    <font>
      <sz val="6"/>
      <name val="ＭＳ Ｐゴシック"/>
      <family val="3"/>
      <charset val="128"/>
    </font>
    <font>
      <sz val="11"/>
      <color theme="1" tint="4.9989318521683403E-2"/>
      <name val="ＭＳ ゴシック"/>
      <family val="3"/>
      <charset val="128"/>
    </font>
    <font>
      <sz val="11"/>
      <color rgb="FF9C0006"/>
      <name val="游ゴシック"/>
      <family val="2"/>
      <charset val="128"/>
      <scheme val="minor"/>
    </font>
    <font>
      <sz val="10"/>
      <color theme="1"/>
      <name val="ＭＳ ゴシック"/>
      <family val="3"/>
      <charset val="128"/>
    </font>
    <font>
      <b/>
      <sz val="10"/>
      <color rgb="FFFF0000"/>
      <name val="ＭＳ ゴシック"/>
      <family val="3"/>
      <charset val="128"/>
    </font>
    <font>
      <b/>
      <sz val="11"/>
      <name val="ＭＳ ゴシック"/>
      <family val="3"/>
      <charset val="128"/>
    </font>
    <font>
      <sz val="11"/>
      <name val="ＭＳ Ｐゴシック"/>
      <family val="3"/>
      <charset val="128"/>
    </font>
    <font>
      <b/>
      <sz val="11"/>
      <color rgb="FFFF0000"/>
      <name val="ＭＳ ゴシック"/>
      <family val="3"/>
      <charset val="128"/>
    </font>
    <font>
      <sz val="11"/>
      <color theme="1"/>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CCEDFC"/>
        <bgColor indexed="64"/>
      </patternFill>
    </fill>
    <fill>
      <patternFill patternType="solid">
        <fgColor theme="7" tint="0.79998168889431442"/>
        <bgColor indexed="64"/>
      </patternFill>
    </fill>
    <fill>
      <patternFill patternType="solid">
        <fgColor rgb="FFD9D9D9"/>
        <bgColor indexed="64"/>
      </patternFill>
    </fill>
  </fills>
  <borders count="85">
    <border>
      <left/>
      <right/>
      <top/>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thin">
        <color indexed="64"/>
      </bottom>
      <diagonal/>
    </border>
    <border>
      <left/>
      <right style="hair">
        <color auto="1"/>
      </right>
      <top style="thin">
        <color indexed="64"/>
      </top>
      <bottom style="thin">
        <color indexed="64"/>
      </bottom>
      <diagonal/>
    </border>
    <border>
      <left/>
      <right style="hair">
        <color auto="1"/>
      </right>
      <top style="thin">
        <color auto="1"/>
      </top>
      <bottom style="hair">
        <color auto="1"/>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style="hair">
        <color auto="1"/>
      </right>
      <top style="thin">
        <color auto="1"/>
      </top>
      <bottom/>
      <diagonal/>
    </border>
    <border>
      <left style="hair">
        <color indexed="64"/>
      </left>
      <right style="thin">
        <color indexed="64"/>
      </right>
      <top style="thin">
        <color indexed="64"/>
      </top>
      <bottom style="thin">
        <color indexed="64"/>
      </bottom>
      <diagonal/>
    </border>
    <border>
      <left style="hair">
        <color auto="1"/>
      </left>
      <right style="thin">
        <color indexed="64"/>
      </right>
      <top/>
      <bottom style="hair">
        <color auto="1"/>
      </bottom>
      <diagonal/>
    </border>
    <border>
      <left style="hair">
        <color auto="1"/>
      </left>
      <right style="thin">
        <color indexed="64"/>
      </right>
      <top style="hair">
        <color auto="1"/>
      </top>
      <bottom style="hair">
        <color auto="1"/>
      </bottom>
      <diagonal/>
    </border>
    <border>
      <left style="hair">
        <color auto="1"/>
      </left>
      <right style="thin">
        <color indexed="64"/>
      </right>
      <top/>
      <bottom style="thin">
        <color indexed="64"/>
      </bottom>
      <diagonal/>
    </border>
    <border>
      <left style="thin">
        <color indexed="64"/>
      </left>
      <right style="thin">
        <color indexed="64"/>
      </right>
      <top/>
      <bottom/>
      <diagonal/>
    </border>
    <border>
      <left style="thin">
        <color indexed="64"/>
      </left>
      <right style="hair">
        <color auto="1"/>
      </right>
      <top/>
      <bottom/>
      <diagonal/>
    </border>
    <border>
      <left style="hair">
        <color auto="1"/>
      </left>
      <right style="hair">
        <color auto="1"/>
      </right>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top/>
      <bottom/>
      <diagonal/>
    </border>
    <border>
      <left/>
      <right style="hair">
        <color auto="1"/>
      </right>
      <top/>
      <bottom/>
      <diagonal/>
    </border>
    <border>
      <left style="hair">
        <color auto="1"/>
      </left>
      <right style="hair">
        <color auto="1"/>
      </right>
      <top style="hair">
        <color auto="1"/>
      </top>
      <bottom style="hair">
        <color auto="1"/>
      </bottom>
      <diagonal/>
    </border>
    <border>
      <left style="thin">
        <color indexed="64"/>
      </left>
      <right style="hair">
        <color auto="1"/>
      </right>
      <top/>
      <bottom style="hair">
        <color auto="1"/>
      </bottom>
      <diagonal/>
    </border>
    <border>
      <left style="hair">
        <color indexed="64"/>
      </left>
      <right/>
      <top/>
      <bottom style="hair">
        <color indexed="64"/>
      </bottom>
      <diagonal/>
    </border>
    <border>
      <left/>
      <right/>
      <top/>
      <bottom style="hair">
        <color indexed="64"/>
      </bottom>
      <diagonal/>
    </border>
    <border>
      <left/>
      <right style="hair">
        <color auto="1"/>
      </right>
      <top/>
      <bottom style="hair">
        <color auto="1"/>
      </bottom>
      <diagonal/>
    </border>
    <border>
      <left style="thin">
        <color indexed="64"/>
      </left>
      <right style="hair">
        <color auto="1"/>
      </right>
      <top style="hair">
        <color auto="1"/>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auto="1"/>
      </bottom>
      <diagonal/>
    </border>
    <border>
      <left style="thin">
        <color indexed="64"/>
      </left>
      <right style="hair">
        <color auto="1"/>
      </right>
      <top/>
      <bottom style="thin">
        <color indexed="64"/>
      </bottom>
      <diagonal/>
    </border>
    <border>
      <left style="hair">
        <color indexed="64"/>
      </left>
      <right/>
      <top/>
      <bottom style="thin">
        <color indexed="64"/>
      </bottom>
      <diagonal/>
    </border>
    <border>
      <left/>
      <right style="hair">
        <color auto="1"/>
      </right>
      <top/>
      <bottom style="thin">
        <color indexed="64"/>
      </bottom>
      <diagonal/>
    </border>
    <border>
      <left style="hair">
        <color auto="1"/>
      </left>
      <right style="thin">
        <color indexed="64"/>
      </right>
      <top style="hair">
        <color auto="1"/>
      </top>
      <bottom style="thin">
        <color indexed="64"/>
      </bottom>
      <diagonal/>
    </border>
    <border>
      <left style="thin">
        <color indexed="64"/>
      </left>
      <right style="thin">
        <color indexed="64"/>
      </right>
      <top/>
      <bottom style="thin">
        <color indexed="64"/>
      </bottom>
      <diagonal/>
    </border>
    <border>
      <left style="hair">
        <color auto="1"/>
      </left>
      <right style="hair">
        <color auto="1"/>
      </right>
      <top style="hair">
        <color auto="1"/>
      </top>
      <bottom/>
      <diagonal/>
    </border>
    <border>
      <left/>
      <right style="thin">
        <color indexed="64"/>
      </right>
      <top style="hair">
        <color indexed="64"/>
      </top>
      <bottom/>
      <diagonal/>
    </border>
    <border>
      <left style="hair">
        <color indexed="64"/>
      </left>
      <right style="hair">
        <color indexed="64"/>
      </right>
      <top style="thin">
        <color indexed="64"/>
      </top>
      <bottom style="thin">
        <color indexed="64"/>
      </bottom>
      <diagonal/>
    </border>
    <border>
      <left style="thin">
        <color indexed="64"/>
      </left>
      <right style="hair">
        <color auto="1"/>
      </right>
      <top style="thin">
        <color indexed="64"/>
      </top>
      <bottom style="hair">
        <color auto="1"/>
      </bottom>
      <diagonal/>
    </border>
    <border>
      <left style="hair">
        <color indexed="64"/>
      </left>
      <right style="hair">
        <color indexed="64"/>
      </right>
      <top style="thin">
        <color indexed="64"/>
      </top>
      <bottom/>
      <diagonal/>
    </border>
    <border>
      <left style="thin">
        <color indexed="64"/>
      </left>
      <right style="hair">
        <color auto="1"/>
      </right>
      <top style="hair">
        <color auto="1"/>
      </top>
      <bottom style="hair">
        <color auto="1"/>
      </bottom>
      <diagonal/>
    </border>
    <border>
      <left style="hair">
        <color indexed="64"/>
      </left>
      <right style="hair">
        <color indexed="64"/>
      </right>
      <top/>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hair">
        <color indexed="64"/>
      </right>
      <top/>
      <bottom style="thin">
        <color indexed="64"/>
      </bottom>
      <diagonal/>
    </border>
    <border>
      <left style="hair">
        <color indexed="64"/>
      </left>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right style="thin">
        <color auto="1"/>
      </right>
      <top style="thin">
        <color indexed="64"/>
      </top>
      <bottom style="double">
        <color indexed="64"/>
      </bottom>
      <diagonal/>
    </border>
    <border>
      <left/>
      <right style="hair">
        <color indexed="64"/>
      </right>
      <top style="thin">
        <color indexed="64"/>
      </top>
      <bottom style="double">
        <color indexed="64"/>
      </bottom>
      <diagonal/>
    </border>
  </borders>
  <cellStyleXfs count="4">
    <xf numFmtId="0" fontId="0" fillId="0" borderId="0">
      <alignment vertical="center"/>
    </xf>
    <xf numFmtId="0" fontId="22" fillId="0" borderId="0">
      <alignment vertical="center"/>
    </xf>
    <xf numFmtId="0" fontId="2" fillId="0" borderId="0">
      <alignment vertical="center"/>
    </xf>
    <xf numFmtId="0" fontId="22" fillId="0" borderId="0">
      <alignment vertical="center"/>
    </xf>
  </cellStyleXfs>
  <cellXfs count="592">
    <xf numFmtId="0" fontId="0" fillId="0" borderId="0" xfId="0">
      <alignment vertical="center"/>
    </xf>
    <xf numFmtId="49" fontId="6" fillId="3" borderId="39" xfId="0" applyNumberFormat="1" applyFont="1" applyFill="1" applyBorder="1" applyAlignment="1" applyProtection="1">
      <alignment horizontal="left" vertical="center"/>
      <protection locked="0"/>
    </xf>
    <xf numFmtId="49" fontId="6" fillId="3" borderId="40" xfId="0" applyNumberFormat="1" applyFont="1" applyFill="1" applyBorder="1" applyAlignment="1" applyProtection="1">
      <alignment horizontal="left" vertical="center"/>
      <protection locked="0"/>
    </xf>
    <xf numFmtId="49" fontId="6" fillId="3" borderId="41" xfId="0" applyNumberFormat="1" applyFont="1" applyFill="1" applyBorder="1" applyAlignment="1" applyProtection="1">
      <alignment horizontal="left" vertical="center"/>
      <protection locked="0"/>
    </xf>
    <xf numFmtId="49" fontId="6" fillId="3" borderId="45" xfId="0" applyNumberFormat="1" applyFont="1" applyFill="1" applyBorder="1" applyAlignment="1" applyProtection="1">
      <alignment horizontal="center" vertical="center"/>
      <protection locked="0"/>
    </xf>
    <xf numFmtId="49" fontId="6" fillId="3" borderId="39" xfId="0" applyNumberFormat="1" applyFont="1" applyFill="1" applyBorder="1" applyAlignment="1" applyProtection="1">
      <alignment horizontal="center" vertical="center"/>
      <protection locked="0"/>
    </xf>
    <xf numFmtId="49" fontId="6" fillId="3" borderId="64" xfId="0" applyNumberFormat="1" applyFont="1" applyFill="1" applyBorder="1" applyAlignment="1" applyProtection="1">
      <alignment horizontal="center" vertical="center"/>
      <protection locked="0"/>
    </xf>
    <xf numFmtId="49" fontId="6" fillId="3" borderId="41" xfId="0" applyNumberFormat="1" applyFont="1" applyFill="1" applyBorder="1" applyAlignment="1" applyProtection="1">
      <alignment horizontal="center" vertical="center"/>
      <protection locked="0"/>
    </xf>
    <xf numFmtId="38" fontId="6" fillId="3" borderId="34" xfId="2" applyNumberFormat="1" applyFont="1" applyFill="1" applyBorder="1" applyAlignment="1" applyProtection="1">
      <alignment horizontal="right" vertical="center"/>
      <protection locked="0"/>
    </xf>
    <xf numFmtId="38" fontId="6" fillId="3" borderId="13" xfId="2" applyNumberFormat="1" applyFont="1" applyFill="1" applyBorder="1" applyAlignment="1" applyProtection="1">
      <alignment horizontal="right" vertical="center"/>
      <protection locked="0"/>
    </xf>
    <xf numFmtId="38" fontId="6" fillId="3" borderId="33" xfId="2" applyNumberFormat="1" applyFont="1" applyFill="1" applyBorder="1" applyAlignment="1" applyProtection="1">
      <alignment horizontal="right" vertical="center"/>
      <protection locked="0"/>
    </xf>
    <xf numFmtId="0" fontId="6" fillId="3" borderId="13" xfId="2" applyFont="1" applyFill="1" applyBorder="1" applyAlignment="1" applyProtection="1">
      <alignment horizontal="right" vertical="center"/>
      <protection locked="0"/>
    </xf>
    <xf numFmtId="0" fontId="6" fillId="3" borderId="14" xfId="2" applyFont="1" applyFill="1" applyBorder="1" applyAlignment="1" applyProtection="1">
      <alignment horizontal="right" vertical="center"/>
      <protection locked="0"/>
    </xf>
    <xf numFmtId="49" fontId="6" fillId="3" borderId="34" xfId="2" applyNumberFormat="1" applyFont="1" applyFill="1" applyBorder="1" applyAlignment="1" applyProtection="1">
      <alignment horizontal="left" vertical="center"/>
      <protection locked="0"/>
    </xf>
    <xf numFmtId="49" fontId="6" fillId="3" borderId="13" xfId="2" applyNumberFormat="1" applyFont="1" applyFill="1" applyBorder="1" applyAlignment="1" applyProtection="1">
      <alignment horizontal="left" vertical="center"/>
      <protection locked="0"/>
    </xf>
    <xf numFmtId="49" fontId="6" fillId="3" borderId="33" xfId="2" applyNumberFormat="1" applyFont="1" applyFill="1" applyBorder="1" applyAlignment="1" applyProtection="1">
      <alignment horizontal="left" vertical="center"/>
      <protection locked="0"/>
    </xf>
    <xf numFmtId="49" fontId="6" fillId="3" borderId="18" xfId="2" applyNumberFormat="1" applyFont="1" applyFill="1" applyBorder="1" applyAlignment="1" applyProtection="1">
      <alignment horizontal="left" vertical="center"/>
      <protection locked="0"/>
    </xf>
    <xf numFmtId="49" fontId="6" fillId="3" borderId="16" xfId="2" applyNumberFormat="1" applyFont="1" applyFill="1" applyBorder="1" applyAlignment="1" applyProtection="1">
      <alignment horizontal="left" vertical="center"/>
      <protection locked="0"/>
    </xf>
    <xf numFmtId="49" fontId="6" fillId="3" borderId="35" xfId="2" applyNumberFormat="1" applyFont="1" applyFill="1" applyBorder="1" applyAlignment="1" applyProtection="1">
      <alignment horizontal="left" vertical="center"/>
      <protection locked="0"/>
    </xf>
    <xf numFmtId="38" fontId="6" fillId="3" borderId="18" xfId="2" applyNumberFormat="1" applyFont="1" applyFill="1" applyBorder="1" applyAlignment="1" applyProtection="1">
      <alignment horizontal="right" vertical="center"/>
      <protection locked="0"/>
    </xf>
    <xf numFmtId="38" fontId="6" fillId="3" borderId="16" xfId="2" applyNumberFormat="1" applyFont="1" applyFill="1" applyBorder="1" applyAlignment="1" applyProtection="1">
      <alignment horizontal="right" vertical="center"/>
      <protection locked="0"/>
    </xf>
    <xf numFmtId="38" fontId="6" fillId="3" borderId="35" xfId="2" applyNumberFormat="1" applyFont="1" applyFill="1" applyBorder="1" applyAlignment="1" applyProtection="1">
      <alignment horizontal="right" vertical="center"/>
      <protection locked="0"/>
    </xf>
    <xf numFmtId="0" fontId="6" fillId="3" borderId="16" xfId="2" applyFont="1" applyFill="1" applyBorder="1" applyAlignment="1" applyProtection="1">
      <alignment horizontal="right" vertical="center"/>
      <protection locked="0"/>
    </xf>
    <xf numFmtId="0" fontId="6" fillId="3" borderId="17" xfId="2" applyFont="1" applyFill="1" applyBorder="1" applyAlignment="1" applyProtection="1">
      <alignment horizontal="right" vertical="center"/>
      <protection locked="0"/>
    </xf>
    <xf numFmtId="38" fontId="6" fillId="3" borderId="32" xfId="2" applyNumberFormat="1" applyFont="1" applyFill="1" applyBorder="1" applyAlignment="1" applyProtection="1">
      <alignment horizontal="right" vertical="center"/>
      <protection locked="0"/>
    </xf>
    <xf numFmtId="38" fontId="6" fillId="3" borderId="10" xfId="2" applyNumberFormat="1" applyFont="1" applyFill="1" applyBorder="1" applyAlignment="1" applyProtection="1">
      <alignment horizontal="right" vertical="center"/>
      <protection locked="0"/>
    </xf>
    <xf numFmtId="38" fontId="6" fillId="3" borderId="31" xfId="2" applyNumberFormat="1" applyFont="1" applyFill="1" applyBorder="1" applyAlignment="1" applyProtection="1">
      <alignment horizontal="right" vertical="center"/>
      <protection locked="0"/>
    </xf>
    <xf numFmtId="0" fontId="6" fillId="3" borderId="10" xfId="2" applyFont="1" applyFill="1" applyBorder="1" applyAlignment="1" applyProtection="1">
      <alignment horizontal="right" vertical="center"/>
      <protection locked="0"/>
    </xf>
    <xf numFmtId="0" fontId="6" fillId="3" borderId="11" xfId="2" applyFont="1" applyFill="1" applyBorder="1" applyAlignment="1" applyProtection="1">
      <alignment horizontal="right" vertical="center"/>
      <protection locked="0"/>
    </xf>
    <xf numFmtId="49" fontId="6" fillId="3" borderId="81" xfId="2" applyNumberFormat="1" applyFont="1" applyFill="1" applyBorder="1" applyAlignment="1" applyProtection="1">
      <alignment horizontal="left" vertical="center"/>
      <protection locked="0"/>
    </xf>
    <xf numFmtId="49" fontId="6" fillId="3" borderId="82" xfId="2" applyNumberFormat="1" applyFont="1" applyFill="1" applyBorder="1" applyAlignment="1" applyProtection="1">
      <alignment horizontal="left" vertical="center"/>
      <protection locked="0"/>
    </xf>
    <xf numFmtId="0" fontId="6" fillId="3" borderId="82" xfId="2" applyFont="1" applyFill="1" applyBorder="1" applyAlignment="1" applyProtection="1">
      <alignment horizontal="left" vertical="center"/>
      <protection locked="0"/>
    </xf>
    <xf numFmtId="0" fontId="6" fillId="3" borderId="83" xfId="2" applyFont="1" applyFill="1" applyBorder="1" applyAlignment="1" applyProtection="1">
      <alignment horizontal="left" vertical="center"/>
      <protection locked="0"/>
    </xf>
    <xf numFmtId="38" fontId="6" fillId="3" borderId="80" xfId="2" applyNumberFormat="1" applyFont="1" applyFill="1" applyBorder="1" applyAlignment="1" applyProtection="1">
      <alignment horizontal="right" vertical="center"/>
      <protection locked="0"/>
    </xf>
    <xf numFmtId="38" fontId="6" fillId="3" borderId="82" xfId="2" applyNumberFormat="1" applyFont="1" applyFill="1" applyBorder="1" applyAlignment="1" applyProtection="1">
      <alignment horizontal="right" vertical="center"/>
      <protection locked="0"/>
    </xf>
    <xf numFmtId="38" fontId="6" fillId="3" borderId="84" xfId="2" applyNumberFormat="1" applyFont="1" applyFill="1" applyBorder="1" applyAlignment="1" applyProtection="1">
      <alignment horizontal="right" vertical="center"/>
      <protection locked="0"/>
    </xf>
    <xf numFmtId="38" fontId="6" fillId="3" borderId="81" xfId="1" applyNumberFormat="1" applyFont="1" applyFill="1" applyBorder="1" applyAlignment="1" applyProtection="1">
      <alignment horizontal="right" vertical="center"/>
      <protection locked="0"/>
    </xf>
    <xf numFmtId="183" fontId="6" fillId="3" borderId="82" xfId="1" applyNumberFormat="1" applyFont="1" applyFill="1" applyBorder="1" applyAlignment="1" applyProtection="1">
      <alignment horizontal="right" vertical="center"/>
      <protection locked="0"/>
    </xf>
    <xf numFmtId="183" fontId="6" fillId="3" borderId="84" xfId="1" applyNumberFormat="1" applyFont="1" applyFill="1" applyBorder="1" applyAlignment="1" applyProtection="1">
      <alignment horizontal="right" vertical="center"/>
      <protection locked="0"/>
    </xf>
    <xf numFmtId="38" fontId="6" fillId="3" borderId="82" xfId="1" applyNumberFormat="1" applyFont="1" applyFill="1" applyBorder="1" applyAlignment="1" applyProtection="1">
      <alignment horizontal="right" vertical="center"/>
      <protection locked="0"/>
    </xf>
    <xf numFmtId="38" fontId="6" fillId="3" borderId="84" xfId="1" applyNumberFormat="1" applyFont="1" applyFill="1" applyBorder="1" applyAlignment="1" applyProtection="1">
      <alignment horizontal="right" vertical="center"/>
      <protection locked="0"/>
    </xf>
    <xf numFmtId="49" fontId="6" fillId="3" borderId="81" xfId="1" applyNumberFormat="1" applyFont="1" applyFill="1" applyBorder="1" applyAlignment="1" applyProtection="1">
      <alignment horizontal="left" vertical="center"/>
      <protection locked="0"/>
    </xf>
    <xf numFmtId="183" fontId="6" fillId="3" borderId="83" xfId="1" applyNumberFormat="1" applyFont="1" applyFill="1" applyBorder="1" applyAlignment="1" applyProtection="1">
      <alignment horizontal="left" vertical="center"/>
      <protection locked="0"/>
    </xf>
    <xf numFmtId="49" fontId="6" fillId="3" borderId="73" xfId="1" applyNumberFormat="1" applyFont="1" applyFill="1" applyBorder="1" applyAlignment="1" applyProtection="1">
      <alignment horizontal="left" vertical="center"/>
      <protection locked="0"/>
    </xf>
    <xf numFmtId="183" fontId="6" fillId="3" borderId="25" xfId="1" applyNumberFormat="1" applyFont="1" applyFill="1" applyBorder="1" applyAlignment="1" applyProtection="1">
      <alignment horizontal="left" vertical="center"/>
      <protection locked="0"/>
    </xf>
    <xf numFmtId="49" fontId="6" fillId="3" borderId="32" xfId="1" applyNumberFormat="1" applyFont="1" applyFill="1" applyBorder="1" applyAlignment="1" applyProtection="1">
      <alignment horizontal="left" vertical="center"/>
      <protection locked="0"/>
    </xf>
    <xf numFmtId="183" fontId="6" fillId="3" borderId="11" xfId="1" applyNumberFormat="1" applyFont="1" applyFill="1" applyBorder="1" applyAlignment="1" applyProtection="1">
      <alignment horizontal="left" vertical="center"/>
      <protection locked="0"/>
    </xf>
    <xf numFmtId="38" fontId="6" fillId="3" borderId="12" xfId="2" applyNumberFormat="1" applyFont="1" applyFill="1" applyBorder="1" applyAlignment="1" applyProtection="1">
      <alignment horizontal="right" vertical="center"/>
      <protection locked="0"/>
    </xf>
    <xf numFmtId="38" fontId="6" fillId="3" borderId="34" xfId="1" applyNumberFormat="1" applyFont="1" applyFill="1" applyBorder="1" applyAlignment="1" applyProtection="1">
      <alignment horizontal="right" vertical="center"/>
      <protection locked="0"/>
    </xf>
    <xf numFmtId="183" fontId="6" fillId="3" borderId="13" xfId="1" applyNumberFormat="1" applyFont="1" applyFill="1" applyBorder="1" applyAlignment="1" applyProtection="1">
      <alignment horizontal="right" vertical="center"/>
      <protection locked="0"/>
    </xf>
    <xf numFmtId="183" fontId="6" fillId="3" borderId="33" xfId="1" applyNumberFormat="1" applyFont="1" applyFill="1" applyBorder="1" applyAlignment="1" applyProtection="1">
      <alignment horizontal="right" vertical="center"/>
      <protection locked="0"/>
    </xf>
    <xf numFmtId="38" fontId="6" fillId="3" borderId="13" xfId="1" applyNumberFormat="1" applyFont="1" applyFill="1" applyBorder="1" applyAlignment="1" applyProtection="1">
      <alignment horizontal="right" vertical="center"/>
      <protection locked="0"/>
    </xf>
    <xf numFmtId="38" fontId="6" fillId="3" borderId="33" xfId="1" applyNumberFormat="1" applyFont="1" applyFill="1" applyBorder="1" applyAlignment="1" applyProtection="1">
      <alignment horizontal="right" vertical="center"/>
      <protection locked="0"/>
    </xf>
    <xf numFmtId="49" fontId="6" fillId="3" borderId="34" xfId="1" applyNumberFormat="1" applyFont="1" applyFill="1" applyBorder="1" applyAlignment="1" applyProtection="1">
      <alignment horizontal="left" vertical="center"/>
      <protection locked="0"/>
    </xf>
    <xf numFmtId="183" fontId="6" fillId="3" borderId="14" xfId="1" applyNumberFormat="1" applyFont="1" applyFill="1" applyBorder="1" applyAlignment="1" applyProtection="1">
      <alignment horizontal="left" vertical="center"/>
      <protection locked="0"/>
    </xf>
    <xf numFmtId="38" fontId="6" fillId="3" borderId="9" xfId="2" applyNumberFormat="1" applyFont="1" applyFill="1" applyBorder="1" applyAlignment="1" applyProtection="1">
      <alignment horizontal="right" vertical="center"/>
      <protection locked="0"/>
    </xf>
    <xf numFmtId="38" fontId="6" fillId="3" borderId="32" xfId="1" applyNumberFormat="1" applyFont="1" applyFill="1" applyBorder="1" applyAlignment="1" applyProtection="1">
      <alignment horizontal="right" vertical="center"/>
      <protection locked="0"/>
    </xf>
    <xf numFmtId="183" fontId="6" fillId="3" borderId="10" xfId="1" applyNumberFormat="1" applyFont="1" applyFill="1" applyBorder="1" applyAlignment="1" applyProtection="1">
      <alignment horizontal="right" vertical="center"/>
      <protection locked="0"/>
    </xf>
    <xf numFmtId="183" fontId="6" fillId="3" borderId="31" xfId="1" applyNumberFormat="1" applyFont="1" applyFill="1" applyBorder="1" applyAlignment="1" applyProtection="1">
      <alignment horizontal="right" vertical="center"/>
      <protection locked="0"/>
    </xf>
    <xf numFmtId="38" fontId="6" fillId="3" borderId="10" xfId="1" applyNumberFormat="1" applyFont="1" applyFill="1" applyBorder="1" applyAlignment="1" applyProtection="1">
      <alignment horizontal="right" vertical="center"/>
      <protection locked="0"/>
    </xf>
    <xf numFmtId="38" fontId="6" fillId="3" borderId="31" xfId="1" applyNumberFormat="1" applyFont="1" applyFill="1" applyBorder="1" applyAlignment="1" applyProtection="1">
      <alignment horizontal="right" vertical="center"/>
      <protection locked="0"/>
    </xf>
    <xf numFmtId="49" fontId="6" fillId="3" borderId="73" xfId="2" applyNumberFormat="1" applyFont="1" applyFill="1" applyBorder="1" applyAlignment="1" applyProtection="1">
      <alignment horizontal="left" vertical="center"/>
      <protection locked="0"/>
    </xf>
    <xf numFmtId="0" fontId="6" fillId="3" borderId="24" xfId="2" applyFont="1" applyFill="1" applyBorder="1" applyAlignment="1" applyProtection="1">
      <alignment horizontal="left" vertical="center"/>
      <protection locked="0"/>
    </xf>
    <xf numFmtId="0" fontId="6" fillId="3" borderId="25" xfId="2" applyFont="1" applyFill="1" applyBorder="1" applyAlignment="1" applyProtection="1">
      <alignment horizontal="left" vertical="center"/>
      <protection locked="0"/>
    </xf>
    <xf numFmtId="38" fontId="6" fillId="3" borderId="23" xfId="2" applyNumberFormat="1" applyFont="1" applyFill="1" applyBorder="1" applyAlignment="1" applyProtection="1">
      <alignment horizontal="right" vertical="center"/>
      <protection locked="0"/>
    </xf>
    <xf numFmtId="0" fontId="6" fillId="3" borderId="24" xfId="2" applyFont="1" applyFill="1" applyBorder="1" applyAlignment="1" applyProtection="1">
      <alignment horizontal="right" vertical="center"/>
      <protection locked="0"/>
    </xf>
    <xf numFmtId="0" fontId="6" fillId="3" borderId="74" xfId="2" applyFont="1" applyFill="1" applyBorder="1" applyAlignment="1" applyProtection="1">
      <alignment horizontal="right" vertical="center"/>
      <protection locked="0"/>
    </xf>
    <xf numFmtId="38" fontId="6" fillId="3" borderId="73" xfId="1" applyNumberFormat="1" applyFont="1" applyFill="1" applyBorder="1" applyAlignment="1" applyProtection="1">
      <alignment horizontal="right" vertical="center"/>
      <protection locked="0"/>
    </xf>
    <xf numFmtId="183" fontId="6" fillId="3" borderId="24" xfId="1" applyNumberFormat="1" applyFont="1" applyFill="1" applyBorder="1" applyAlignment="1" applyProtection="1">
      <alignment horizontal="right" vertical="center"/>
      <protection locked="0"/>
    </xf>
    <xf numFmtId="183" fontId="6" fillId="3" borderId="74" xfId="1" applyNumberFormat="1" applyFont="1" applyFill="1" applyBorder="1" applyAlignment="1" applyProtection="1">
      <alignment horizontal="right" vertical="center"/>
      <protection locked="0"/>
    </xf>
    <xf numFmtId="38" fontId="6" fillId="3" borderId="24" xfId="1" applyNumberFormat="1" applyFont="1" applyFill="1" applyBorder="1" applyAlignment="1" applyProtection="1">
      <alignment horizontal="right" vertical="center"/>
      <protection locked="0"/>
    </xf>
    <xf numFmtId="38" fontId="6" fillId="3" borderId="74" xfId="1" applyNumberFormat="1" applyFont="1" applyFill="1" applyBorder="1" applyAlignment="1" applyProtection="1">
      <alignment horizontal="right" vertical="center"/>
      <protection locked="0"/>
    </xf>
    <xf numFmtId="38" fontId="6" fillId="3" borderId="24" xfId="2" applyNumberFormat="1" applyFont="1" applyFill="1" applyBorder="1" applyAlignment="1" applyProtection="1">
      <alignment horizontal="right" vertical="center"/>
      <protection locked="0"/>
    </xf>
    <xf numFmtId="38" fontId="6" fillId="3" borderId="74" xfId="2" applyNumberFormat="1" applyFont="1" applyFill="1" applyBorder="1" applyAlignment="1" applyProtection="1">
      <alignment horizontal="right" vertical="center"/>
      <protection locked="0"/>
    </xf>
    <xf numFmtId="49" fontId="6" fillId="3" borderId="9" xfId="0" applyNumberFormat="1" applyFont="1" applyFill="1" applyBorder="1" applyAlignment="1" applyProtection="1">
      <alignment horizontal="left" vertical="center"/>
      <protection locked="0"/>
    </xf>
    <xf numFmtId="49" fontId="6" fillId="3" borderId="10" xfId="0" applyNumberFormat="1" applyFont="1" applyFill="1" applyBorder="1" applyAlignment="1" applyProtection="1">
      <alignment horizontal="left" vertical="center"/>
      <protection locked="0"/>
    </xf>
    <xf numFmtId="49" fontId="6" fillId="3" borderId="11" xfId="0" applyNumberFormat="1" applyFont="1" applyFill="1" applyBorder="1" applyAlignment="1" applyProtection="1">
      <alignment horizontal="left" vertical="center"/>
      <protection locked="0"/>
    </xf>
    <xf numFmtId="14" fontId="6" fillId="3" borderId="9" xfId="0" applyNumberFormat="1" applyFont="1" applyFill="1" applyBorder="1" applyAlignment="1" applyProtection="1">
      <alignment horizontal="left" vertical="center"/>
      <protection locked="0"/>
    </xf>
    <xf numFmtId="181" fontId="6" fillId="3" borderId="10" xfId="0" applyNumberFormat="1" applyFont="1" applyFill="1" applyBorder="1" applyAlignment="1" applyProtection="1">
      <alignment horizontal="left" vertical="center"/>
      <protection locked="0"/>
    </xf>
    <xf numFmtId="181" fontId="6" fillId="3" borderId="11" xfId="0" applyNumberFormat="1" applyFont="1" applyFill="1" applyBorder="1" applyAlignment="1" applyProtection="1">
      <alignment horizontal="left" vertical="center"/>
      <protection locked="0"/>
    </xf>
    <xf numFmtId="49" fontId="6" fillId="3" borderId="15" xfId="0" applyNumberFormat="1" applyFont="1" applyFill="1" applyBorder="1" applyAlignment="1" applyProtection="1">
      <alignment horizontal="left" vertical="center"/>
      <protection locked="0"/>
    </xf>
    <xf numFmtId="49" fontId="6" fillId="3" borderId="16" xfId="0" applyNumberFormat="1" applyFont="1" applyFill="1" applyBorder="1" applyAlignment="1" applyProtection="1">
      <alignment horizontal="left" vertical="center"/>
      <protection locked="0"/>
    </xf>
    <xf numFmtId="49" fontId="6" fillId="3" borderId="17" xfId="0" applyNumberFormat="1" applyFont="1" applyFill="1" applyBorder="1" applyAlignment="1" applyProtection="1">
      <alignment horizontal="left" vertical="center"/>
      <protection locked="0"/>
    </xf>
    <xf numFmtId="14" fontId="6" fillId="3" borderId="15" xfId="0" applyNumberFormat="1" applyFont="1" applyFill="1" applyBorder="1" applyAlignment="1" applyProtection="1">
      <alignment horizontal="left" vertical="center"/>
      <protection locked="0"/>
    </xf>
    <xf numFmtId="181" fontId="6" fillId="3" borderId="16" xfId="0" applyNumberFormat="1" applyFont="1" applyFill="1" applyBorder="1" applyAlignment="1" applyProtection="1">
      <alignment horizontal="left" vertical="center"/>
      <protection locked="0"/>
    </xf>
    <xf numFmtId="181" fontId="6" fillId="3" borderId="17" xfId="0" applyNumberFormat="1" applyFont="1" applyFill="1" applyBorder="1" applyAlignment="1" applyProtection="1">
      <alignment horizontal="left" vertical="center"/>
      <protection locked="0"/>
    </xf>
    <xf numFmtId="49" fontId="6" fillId="3" borderId="35" xfId="0" applyNumberFormat="1" applyFont="1" applyFill="1" applyBorder="1" applyAlignment="1" applyProtection="1">
      <alignment horizontal="left" vertical="center"/>
      <protection locked="0"/>
    </xf>
    <xf numFmtId="14" fontId="6" fillId="3" borderId="18" xfId="0" applyNumberFormat="1" applyFont="1" applyFill="1" applyBorder="1" applyAlignment="1" applyProtection="1">
      <alignment horizontal="left" vertical="center"/>
      <protection locked="0"/>
    </xf>
    <xf numFmtId="49" fontId="6" fillId="3" borderId="12" xfId="0" applyNumberFormat="1" applyFont="1" applyFill="1" applyBorder="1" applyAlignment="1" applyProtection="1">
      <alignment horizontal="left" vertical="center"/>
      <protection locked="0"/>
    </xf>
    <xf numFmtId="49" fontId="6" fillId="3" borderId="13" xfId="0" applyNumberFormat="1" applyFont="1" applyFill="1" applyBorder="1" applyAlignment="1" applyProtection="1">
      <alignment horizontal="left" vertical="center"/>
      <protection locked="0"/>
    </xf>
    <xf numFmtId="49" fontId="6" fillId="3" borderId="14" xfId="0" applyNumberFormat="1" applyFont="1" applyFill="1" applyBorder="1" applyAlignment="1" applyProtection="1">
      <alignment horizontal="left" vertical="center"/>
      <protection locked="0"/>
    </xf>
    <xf numFmtId="14" fontId="6" fillId="3" borderId="12" xfId="0" applyNumberFormat="1" applyFont="1" applyFill="1" applyBorder="1" applyAlignment="1" applyProtection="1">
      <alignment horizontal="left" vertical="center"/>
      <protection locked="0"/>
    </xf>
    <xf numFmtId="49" fontId="6" fillId="3" borderId="33" xfId="0" applyNumberFormat="1" applyFont="1" applyFill="1" applyBorder="1" applyAlignment="1" applyProtection="1">
      <alignment horizontal="left" vertical="center"/>
      <protection locked="0"/>
    </xf>
    <xf numFmtId="14" fontId="6" fillId="3" borderId="34" xfId="0" applyNumberFormat="1" applyFont="1" applyFill="1" applyBorder="1" applyAlignment="1" applyProtection="1">
      <alignment horizontal="left" vertical="center"/>
      <protection locked="0"/>
    </xf>
    <xf numFmtId="49" fontId="6" fillId="3" borderId="19" xfId="0" applyNumberFormat="1" applyFont="1" applyFill="1" applyBorder="1" applyAlignment="1" applyProtection="1">
      <alignment horizontal="left" vertical="top" wrapText="1"/>
      <protection locked="0"/>
    </xf>
    <xf numFmtId="49" fontId="6" fillId="3" borderId="20" xfId="0" applyNumberFormat="1" applyFont="1" applyFill="1" applyBorder="1" applyAlignment="1" applyProtection="1">
      <alignment horizontal="left" vertical="top" wrapText="1"/>
      <protection locked="0"/>
    </xf>
    <xf numFmtId="49" fontId="6" fillId="3" borderId="21" xfId="0" applyNumberFormat="1" applyFont="1" applyFill="1" applyBorder="1" applyAlignment="1" applyProtection="1">
      <alignment horizontal="left" vertical="top" wrapText="1"/>
      <protection locked="0"/>
    </xf>
    <xf numFmtId="49" fontId="6" fillId="3" borderId="31" xfId="0" applyNumberFormat="1" applyFont="1" applyFill="1" applyBorder="1" applyAlignment="1" applyProtection="1">
      <alignment horizontal="left" vertical="center"/>
      <protection locked="0"/>
    </xf>
    <xf numFmtId="14" fontId="6" fillId="3" borderId="32" xfId="0" applyNumberFormat="1" applyFont="1" applyFill="1" applyBorder="1" applyAlignment="1" applyProtection="1">
      <alignment horizontal="left" vertical="center"/>
      <protection locked="0"/>
    </xf>
    <xf numFmtId="49" fontId="6" fillId="3" borderId="15" xfId="0" applyNumberFormat="1" applyFont="1" applyFill="1" applyBorder="1" applyAlignment="1" applyProtection="1">
      <alignment horizontal="left" vertical="center" wrapText="1"/>
      <protection locked="0"/>
    </xf>
    <xf numFmtId="0" fontId="6" fillId="3" borderId="16" xfId="0" applyFont="1" applyFill="1" applyBorder="1" applyAlignment="1" applyProtection="1">
      <alignment horizontal="left" vertical="center" wrapText="1"/>
      <protection locked="0"/>
    </xf>
    <xf numFmtId="0" fontId="6" fillId="3" borderId="35" xfId="0" applyFont="1" applyFill="1" applyBorder="1" applyAlignment="1" applyProtection="1">
      <alignment horizontal="left" vertical="center" wrapText="1"/>
      <protection locked="0"/>
    </xf>
    <xf numFmtId="49" fontId="6" fillId="3" borderId="18" xfId="0" applyNumberFormat="1" applyFont="1" applyFill="1" applyBorder="1" applyAlignment="1" applyProtection="1">
      <alignment horizontal="left" vertical="center" wrapText="1"/>
      <protection locked="0"/>
    </xf>
    <xf numFmtId="49" fontId="6" fillId="3" borderId="16" xfId="0" applyNumberFormat="1" applyFont="1" applyFill="1" applyBorder="1" applyAlignment="1" applyProtection="1">
      <alignment horizontal="left" vertical="center" wrapText="1"/>
      <protection locked="0"/>
    </xf>
    <xf numFmtId="49" fontId="6" fillId="3" borderId="35" xfId="0" applyNumberFormat="1" applyFont="1" applyFill="1" applyBorder="1" applyAlignment="1" applyProtection="1">
      <alignment horizontal="left" vertical="center" wrapText="1"/>
      <protection locked="0"/>
    </xf>
    <xf numFmtId="49" fontId="6" fillId="3" borderId="9" xfId="0" applyNumberFormat="1" applyFont="1" applyFill="1" applyBorder="1" applyAlignment="1" applyProtection="1">
      <alignment horizontal="left" vertical="center" wrapText="1"/>
      <protection locked="0"/>
    </xf>
    <xf numFmtId="0" fontId="6" fillId="3" borderId="10" xfId="0" applyFont="1" applyFill="1" applyBorder="1" applyAlignment="1" applyProtection="1">
      <alignment horizontal="left" vertical="center" wrapText="1"/>
      <protection locked="0"/>
    </xf>
    <xf numFmtId="0" fontId="6" fillId="3" borderId="31" xfId="0" applyFont="1" applyFill="1" applyBorder="1" applyAlignment="1" applyProtection="1">
      <alignment horizontal="left" vertical="center" wrapText="1"/>
      <protection locked="0"/>
    </xf>
    <xf numFmtId="49" fontId="6" fillId="3" borderId="32" xfId="0" applyNumberFormat="1" applyFont="1" applyFill="1" applyBorder="1" applyAlignment="1" applyProtection="1">
      <alignment horizontal="left" vertical="center" wrapText="1"/>
      <protection locked="0"/>
    </xf>
    <xf numFmtId="49" fontId="6" fillId="3" borderId="10" xfId="0" applyNumberFormat="1" applyFont="1" applyFill="1" applyBorder="1" applyAlignment="1" applyProtection="1">
      <alignment horizontal="left" vertical="center" wrapText="1"/>
      <protection locked="0"/>
    </xf>
    <xf numFmtId="49" fontId="6" fillId="3" borderId="31" xfId="0" applyNumberFormat="1" applyFont="1" applyFill="1" applyBorder="1" applyAlignment="1" applyProtection="1">
      <alignment horizontal="left" vertical="center" wrapText="1"/>
      <protection locked="0"/>
    </xf>
    <xf numFmtId="49" fontId="6" fillId="3" borderId="12" xfId="0" applyNumberFormat="1" applyFont="1" applyFill="1" applyBorder="1" applyAlignment="1" applyProtection="1">
      <alignment horizontal="left" vertical="center" wrapText="1"/>
      <protection locked="0"/>
    </xf>
    <xf numFmtId="0" fontId="6" fillId="3" borderId="13" xfId="0" applyFont="1" applyFill="1" applyBorder="1" applyAlignment="1" applyProtection="1">
      <alignment horizontal="left" vertical="center" wrapText="1"/>
      <protection locked="0"/>
    </xf>
    <xf numFmtId="0" fontId="6" fillId="3" borderId="33" xfId="0" applyFont="1" applyFill="1" applyBorder="1" applyAlignment="1" applyProtection="1">
      <alignment horizontal="left" vertical="center" wrapText="1"/>
      <protection locked="0"/>
    </xf>
    <xf numFmtId="49" fontId="6" fillId="3" borderId="34" xfId="0" applyNumberFormat="1" applyFont="1" applyFill="1" applyBorder="1" applyAlignment="1" applyProtection="1">
      <alignment horizontal="left" vertical="center" wrapText="1"/>
      <protection locked="0"/>
    </xf>
    <xf numFmtId="49" fontId="6" fillId="3" borderId="13" xfId="0" applyNumberFormat="1" applyFont="1" applyFill="1" applyBorder="1" applyAlignment="1" applyProtection="1">
      <alignment horizontal="left" vertical="center" wrapText="1"/>
      <protection locked="0"/>
    </xf>
    <xf numFmtId="49" fontId="6" fillId="3" borderId="33" xfId="0" applyNumberFormat="1" applyFont="1" applyFill="1" applyBorder="1" applyAlignment="1" applyProtection="1">
      <alignment horizontal="left" vertical="center" wrapText="1"/>
      <protection locked="0"/>
    </xf>
    <xf numFmtId="49" fontId="6" fillId="3" borderId="15" xfId="1" applyNumberFormat="1" applyFont="1" applyFill="1" applyBorder="1" applyAlignment="1" applyProtection="1">
      <alignment horizontal="left" vertical="center"/>
      <protection locked="0"/>
    </xf>
    <xf numFmtId="183" fontId="6" fillId="3" borderId="16" xfId="1" applyNumberFormat="1" applyFont="1" applyFill="1" applyBorder="1" applyAlignment="1" applyProtection="1">
      <alignment horizontal="left" vertical="center"/>
      <protection locked="0"/>
    </xf>
    <xf numFmtId="183" fontId="6" fillId="3" borderId="35" xfId="1" applyNumberFormat="1" applyFont="1" applyFill="1" applyBorder="1" applyAlignment="1" applyProtection="1">
      <alignment horizontal="left" vertical="center"/>
      <protection locked="0"/>
    </xf>
    <xf numFmtId="49" fontId="6" fillId="3" borderId="18" xfId="1" applyNumberFormat="1" applyFont="1" applyFill="1" applyBorder="1" applyAlignment="1" applyProtection="1">
      <alignment horizontal="left" vertical="center"/>
      <protection locked="0"/>
    </xf>
    <xf numFmtId="14" fontId="6" fillId="3" borderId="18" xfId="1" applyNumberFormat="1" applyFont="1" applyFill="1" applyBorder="1" applyAlignment="1" applyProtection="1">
      <alignment horizontal="left" vertical="center"/>
      <protection locked="0"/>
    </xf>
    <xf numFmtId="49" fontId="6" fillId="3" borderId="16" xfId="1" applyNumberFormat="1" applyFont="1" applyFill="1" applyBorder="1" applyAlignment="1" applyProtection="1">
      <alignment horizontal="left" vertical="center"/>
      <protection locked="0"/>
    </xf>
    <xf numFmtId="49" fontId="6" fillId="3" borderId="17" xfId="1" applyNumberFormat="1" applyFont="1" applyFill="1" applyBorder="1" applyAlignment="1" applyProtection="1">
      <alignment horizontal="left" vertical="center"/>
      <protection locked="0"/>
    </xf>
    <xf numFmtId="49" fontId="6" fillId="3" borderId="12" xfId="1" applyNumberFormat="1" applyFont="1" applyFill="1" applyBorder="1" applyAlignment="1" applyProtection="1">
      <alignment horizontal="left" vertical="center"/>
      <protection locked="0"/>
    </xf>
    <xf numFmtId="183" fontId="6" fillId="3" borderId="13" xfId="1" applyNumberFormat="1" applyFont="1" applyFill="1" applyBorder="1" applyAlignment="1" applyProtection="1">
      <alignment horizontal="left" vertical="center"/>
      <protection locked="0"/>
    </xf>
    <xf numFmtId="183" fontId="6" fillId="3" borderId="33" xfId="1" applyNumberFormat="1" applyFont="1" applyFill="1" applyBorder="1" applyAlignment="1" applyProtection="1">
      <alignment horizontal="left" vertical="center"/>
      <protection locked="0"/>
    </xf>
    <xf numFmtId="14" fontId="6" fillId="3" borderId="34" xfId="1" applyNumberFormat="1" applyFont="1" applyFill="1" applyBorder="1" applyAlignment="1" applyProtection="1">
      <alignment horizontal="left" vertical="center"/>
      <protection locked="0"/>
    </xf>
    <xf numFmtId="49" fontId="6" fillId="3" borderId="13" xfId="1" applyNumberFormat="1" applyFont="1" applyFill="1" applyBorder="1" applyAlignment="1" applyProtection="1">
      <alignment horizontal="left" vertical="center"/>
      <protection locked="0"/>
    </xf>
    <xf numFmtId="49" fontId="6" fillId="3" borderId="14" xfId="1" applyNumberFormat="1" applyFont="1" applyFill="1" applyBorder="1" applyAlignment="1" applyProtection="1">
      <alignment horizontal="left" vertical="center"/>
      <protection locked="0"/>
    </xf>
    <xf numFmtId="49" fontId="6" fillId="3" borderId="9" xfId="1" applyNumberFormat="1" applyFont="1" applyFill="1" applyBorder="1" applyAlignment="1" applyProtection="1">
      <alignment horizontal="left" vertical="center"/>
      <protection locked="0"/>
    </xf>
    <xf numFmtId="183" fontId="6" fillId="3" borderId="10" xfId="1" applyNumberFormat="1" applyFont="1" applyFill="1" applyBorder="1" applyAlignment="1" applyProtection="1">
      <alignment horizontal="left" vertical="center"/>
      <protection locked="0"/>
    </xf>
    <xf numFmtId="183" fontId="6" fillId="3" borderId="31" xfId="1" applyNumberFormat="1" applyFont="1" applyFill="1" applyBorder="1" applyAlignment="1" applyProtection="1">
      <alignment horizontal="left" vertical="center"/>
      <protection locked="0"/>
    </xf>
    <xf numFmtId="14" fontId="6" fillId="3" borderId="32" xfId="1" applyNumberFormat="1" applyFont="1" applyFill="1" applyBorder="1" applyAlignment="1" applyProtection="1">
      <alignment horizontal="left" vertical="center"/>
      <protection locked="0"/>
    </xf>
    <xf numFmtId="49" fontId="6" fillId="3" borderId="10" xfId="1" applyNumberFormat="1" applyFont="1" applyFill="1" applyBorder="1" applyAlignment="1" applyProtection="1">
      <alignment horizontal="left" vertical="center"/>
      <protection locked="0"/>
    </xf>
    <xf numFmtId="49" fontId="6" fillId="3" borderId="11" xfId="1" applyNumberFormat="1" applyFont="1" applyFill="1" applyBorder="1" applyAlignment="1" applyProtection="1">
      <alignment horizontal="left" vertical="center"/>
      <protection locked="0"/>
    </xf>
    <xf numFmtId="38" fontId="6" fillId="3" borderId="15" xfId="1" applyNumberFormat="1" applyFont="1" applyFill="1" applyBorder="1" applyAlignment="1" applyProtection="1">
      <alignment horizontal="right" vertical="center"/>
      <protection locked="0"/>
    </xf>
    <xf numFmtId="38" fontId="6" fillId="3" borderId="16" xfId="1" applyNumberFormat="1" applyFont="1" applyFill="1" applyBorder="1" applyAlignment="1" applyProtection="1">
      <alignment horizontal="right" vertical="center"/>
      <protection locked="0"/>
    </xf>
    <xf numFmtId="38" fontId="6" fillId="3" borderId="17" xfId="1" applyNumberFormat="1" applyFont="1" applyFill="1" applyBorder="1" applyAlignment="1" applyProtection="1">
      <alignment horizontal="right" vertical="center"/>
      <protection locked="0"/>
    </xf>
    <xf numFmtId="38" fontId="6" fillId="3" borderId="12" xfId="1" applyNumberFormat="1" applyFont="1" applyFill="1" applyBorder="1" applyAlignment="1" applyProtection="1">
      <alignment horizontal="right" vertical="center"/>
      <protection locked="0"/>
    </xf>
    <xf numFmtId="38" fontId="6" fillId="3" borderId="14" xfId="1" applyNumberFormat="1" applyFont="1" applyFill="1" applyBorder="1" applyAlignment="1" applyProtection="1">
      <alignment horizontal="right" vertical="center"/>
      <protection locked="0"/>
    </xf>
    <xf numFmtId="38" fontId="6" fillId="3" borderId="0" xfId="0" applyNumberFormat="1" applyFont="1" applyFill="1" applyAlignment="1" applyProtection="1">
      <alignment horizontal="right" vertical="center"/>
      <protection locked="0"/>
    </xf>
    <xf numFmtId="38" fontId="6" fillId="3" borderId="9" xfId="1" applyNumberFormat="1" applyFont="1" applyFill="1" applyBorder="1" applyAlignment="1" applyProtection="1">
      <alignment horizontal="right" vertical="center"/>
      <protection locked="0"/>
    </xf>
    <xf numFmtId="38" fontId="6" fillId="3" borderId="11" xfId="1" applyNumberFormat="1" applyFont="1" applyFill="1" applyBorder="1" applyAlignment="1" applyProtection="1">
      <alignment horizontal="right" vertical="center"/>
      <protection locked="0"/>
    </xf>
    <xf numFmtId="183" fontId="6" fillId="3" borderId="14" xfId="1" applyNumberFormat="1" applyFont="1" applyFill="1" applyBorder="1" applyAlignment="1" applyProtection="1">
      <alignment horizontal="right" vertical="center"/>
      <protection locked="0"/>
    </xf>
    <xf numFmtId="38" fontId="6" fillId="3" borderId="23" xfId="1" applyNumberFormat="1" applyFont="1" applyFill="1" applyBorder="1" applyAlignment="1" applyProtection="1">
      <alignment horizontal="right" vertical="center"/>
      <protection locked="0"/>
    </xf>
    <xf numFmtId="183" fontId="6" fillId="3" borderId="25" xfId="1" applyNumberFormat="1" applyFont="1" applyFill="1" applyBorder="1" applyAlignment="1" applyProtection="1">
      <alignment horizontal="right" vertical="center"/>
      <protection locked="0"/>
    </xf>
    <xf numFmtId="183" fontId="6" fillId="3" borderId="11" xfId="1" applyNumberFormat="1" applyFont="1" applyFill="1" applyBorder="1" applyAlignment="1" applyProtection="1">
      <alignment horizontal="right" vertical="center"/>
      <protection locked="0"/>
    </xf>
    <xf numFmtId="14" fontId="6" fillId="3" borderId="0" xfId="0" applyNumberFormat="1" applyFont="1" applyFill="1" applyAlignment="1" applyProtection="1">
      <alignment horizontal="left" vertical="center"/>
      <protection locked="0"/>
    </xf>
    <xf numFmtId="181" fontId="6" fillId="3" borderId="0" xfId="0" applyNumberFormat="1" applyFont="1" applyFill="1" applyAlignment="1" applyProtection="1">
      <alignment horizontal="left" vertical="center"/>
      <protection locked="0"/>
    </xf>
    <xf numFmtId="38" fontId="6" fillId="3" borderId="14" xfId="1" applyNumberFormat="1" applyFont="1" applyFill="1" applyBorder="1" applyAlignment="1" applyProtection="1">
      <alignment horizontal="left" vertical="center"/>
      <protection locked="0"/>
    </xf>
    <xf numFmtId="38" fontId="6" fillId="3" borderId="17" xfId="1" applyNumberFormat="1" applyFont="1" applyFill="1" applyBorder="1" applyAlignment="1" applyProtection="1">
      <alignment horizontal="left" vertical="center"/>
      <protection locked="0"/>
    </xf>
    <xf numFmtId="38" fontId="6" fillId="3" borderId="11" xfId="1" applyNumberFormat="1" applyFont="1" applyFill="1" applyBorder="1" applyAlignment="1" applyProtection="1">
      <alignment horizontal="left" vertical="center"/>
      <protection locked="0"/>
    </xf>
    <xf numFmtId="49" fontId="6" fillId="3" borderId="0" xfId="0" applyNumberFormat="1" applyFont="1" applyFill="1" applyAlignment="1" applyProtection="1">
      <alignment horizontal="left" vertical="center"/>
      <protection locked="0"/>
    </xf>
    <xf numFmtId="180" fontId="6" fillId="3" borderId="0" xfId="0" applyNumberFormat="1" applyFont="1" applyFill="1" applyAlignment="1" applyProtection="1">
      <alignment horizontal="left" vertical="center"/>
      <protection locked="0"/>
    </xf>
    <xf numFmtId="180" fontId="6" fillId="3" borderId="0" xfId="0" applyNumberFormat="1" applyFont="1" applyFill="1" applyAlignment="1" applyProtection="1">
      <alignment horizontal="right" vertical="center"/>
      <protection locked="0"/>
    </xf>
    <xf numFmtId="179" fontId="6" fillId="3" borderId="0" xfId="0" applyNumberFormat="1" applyFont="1" applyFill="1" applyAlignment="1" applyProtection="1">
      <alignment horizontal="left" vertical="center"/>
      <protection locked="0"/>
    </xf>
    <xf numFmtId="49" fontId="6" fillId="3" borderId="0" xfId="0" applyNumberFormat="1" applyFont="1" applyFill="1" applyAlignment="1" applyProtection="1">
      <alignment horizontal="left" vertical="center" shrinkToFit="1"/>
      <protection locked="0"/>
    </xf>
    <xf numFmtId="0" fontId="6" fillId="3" borderId="0" xfId="0" applyFont="1" applyFill="1" applyAlignment="1" applyProtection="1">
      <alignment horizontal="left" vertical="center"/>
      <protection locked="0"/>
    </xf>
    <xf numFmtId="38" fontId="6" fillId="3" borderId="0" xfId="0" applyNumberFormat="1" applyFont="1" applyFill="1" applyAlignment="1" applyProtection="1">
      <alignment horizontal="left" vertical="center"/>
      <protection locked="0"/>
    </xf>
    <xf numFmtId="38" fontId="6" fillId="3" borderId="0" xfId="0" applyNumberFormat="1" applyFont="1" applyFill="1" applyAlignment="1" applyProtection="1">
      <alignment horizontal="left" vertical="center" shrinkToFit="1"/>
      <protection locked="0"/>
    </xf>
    <xf numFmtId="0" fontId="1" fillId="0" borderId="0" xfId="1" applyFont="1" applyProtection="1">
      <alignment vertical="center"/>
    </xf>
    <xf numFmtId="0" fontId="3" fillId="0" borderId="0" xfId="2" applyFont="1" applyProtection="1">
      <alignment vertical="center"/>
    </xf>
    <xf numFmtId="0" fontId="1" fillId="0" borderId="0" xfId="2" applyFont="1" applyProtection="1">
      <alignment vertical="center"/>
    </xf>
    <xf numFmtId="38" fontId="1" fillId="0" borderId="0" xfId="2" applyNumberFormat="1" applyFont="1" applyProtection="1">
      <alignment vertical="center"/>
    </xf>
    <xf numFmtId="177" fontId="2" fillId="0" borderId="0" xfId="1" applyNumberFormat="1" applyFont="1" applyAlignment="1" applyProtection="1">
      <alignment horizontal="right" vertical="top"/>
    </xf>
    <xf numFmtId="177" fontId="1" fillId="0" borderId="0" xfId="1" applyNumberFormat="1" applyFont="1" applyAlignment="1" applyProtection="1">
      <alignment vertical="top"/>
    </xf>
    <xf numFmtId="0" fontId="6" fillId="2" borderId="1" xfId="2" applyFont="1" applyFill="1" applyBorder="1" applyProtection="1">
      <alignment vertical="center"/>
    </xf>
    <xf numFmtId="0" fontId="6" fillId="2" borderId="2" xfId="2" applyFont="1" applyFill="1" applyBorder="1" applyProtection="1">
      <alignment vertical="center"/>
    </xf>
    <xf numFmtId="38" fontId="6" fillId="2" borderId="2" xfId="2" applyNumberFormat="1" applyFont="1" applyFill="1" applyBorder="1" applyProtection="1">
      <alignment vertical="center"/>
    </xf>
    <xf numFmtId="0" fontId="6" fillId="2" borderId="3" xfId="2" applyFont="1" applyFill="1" applyBorder="1" applyProtection="1">
      <alignment vertical="center"/>
    </xf>
    <xf numFmtId="0" fontId="6" fillId="2" borderId="4" xfId="2" applyFont="1" applyFill="1" applyBorder="1" applyProtection="1">
      <alignment vertical="center"/>
    </xf>
    <xf numFmtId="0" fontId="6" fillId="2" borderId="0" xfId="2" applyFont="1" applyFill="1" applyProtection="1">
      <alignment vertical="center"/>
    </xf>
    <xf numFmtId="38" fontId="6" fillId="2" borderId="0" xfId="2" applyNumberFormat="1" applyFont="1" applyFill="1" applyProtection="1">
      <alignment vertical="center"/>
    </xf>
    <xf numFmtId="0" fontId="6" fillId="2" borderId="5" xfId="2" applyFont="1" applyFill="1" applyBorder="1" applyProtection="1">
      <alignment vertical="center"/>
    </xf>
    <xf numFmtId="0" fontId="6" fillId="2" borderId="6" xfId="2" applyFont="1" applyFill="1" applyBorder="1" applyProtection="1">
      <alignment vertical="center"/>
    </xf>
    <xf numFmtId="0" fontId="6" fillId="2" borderId="7" xfId="2" applyFont="1" applyFill="1" applyBorder="1" applyProtection="1">
      <alignment vertical="center"/>
    </xf>
    <xf numFmtId="38" fontId="6" fillId="2" borderId="7" xfId="2" applyNumberFormat="1" applyFont="1" applyFill="1" applyBorder="1" applyProtection="1">
      <alignment vertical="center"/>
    </xf>
    <xf numFmtId="0" fontId="6" fillId="2" borderId="8" xfId="2" applyFont="1" applyFill="1" applyBorder="1" applyProtection="1">
      <alignment vertical="center"/>
    </xf>
    <xf numFmtId="0" fontId="7" fillId="0" borderId="1" xfId="0" applyFont="1" applyBorder="1" applyAlignment="1" applyProtection="1">
      <alignment horizontal="left" vertical="center" indent="1"/>
    </xf>
    <xf numFmtId="0" fontId="7" fillId="0" borderId="2" xfId="0" applyFont="1" applyBorder="1" applyAlignment="1" applyProtection="1">
      <alignment horizontal="left" vertical="center" indent="1"/>
    </xf>
    <xf numFmtId="0" fontId="7" fillId="0" borderId="3" xfId="0" applyFont="1" applyBorder="1" applyAlignment="1" applyProtection="1">
      <alignment horizontal="left" vertical="center" indent="1"/>
    </xf>
    <xf numFmtId="0" fontId="7" fillId="0" borderId="4" xfId="0" applyFont="1" applyBorder="1" applyProtection="1">
      <alignment vertical="center"/>
    </xf>
    <xf numFmtId="0" fontId="7" fillId="0" borderId="0" xfId="0" applyFont="1" applyProtection="1">
      <alignment vertical="center"/>
    </xf>
    <xf numFmtId="0" fontId="1" fillId="0" borderId="2" xfId="0" applyFont="1" applyBorder="1" applyProtection="1">
      <alignment vertical="center"/>
    </xf>
    <xf numFmtId="38" fontId="1" fillId="0" borderId="2" xfId="0" applyNumberFormat="1" applyFont="1" applyBorder="1" applyProtection="1">
      <alignment vertical="center"/>
    </xf>
    <xf numFmtId="0" fontId="1" fillId="0" borderId="3" xfId="0" applyFont="1" applyBorder="1" applyProtection="1">
      <alignment vertical="center"/>
    </xf>
    <xf numFmtId="0" fontId="1" fillId="0" borderId="0" xfId="0" applyFont="1" applyProtection="1">
      <alignment vertical="center"/>
    </xf>
    <xf numFmtId="38" fontId="1" fillId="0" borderId="0" xfId="0" applyNumberFormat="1" applyFont="1" applyProtection="1">
      <alignment vertical="center"/>
    </xf>
    <xf numFmtId="0" fontId="1" fillId="0" borderId="5" xfId="0" applyFont="1" applyBorder="1" applyProtection="1">
      <alignment vertical="center"/>
    </xf>
    <xf numFmtId="178" fontId="1" fillId="0" borderId="4" xfId="0" applyNumberFormat="1" applyFont="1" applyBorder="1" applyProtection="1">
      <alignment vertical="center"/>
    </xf>
    <xf numFmtId="178" fontId="1" fillId="0" borderId="0" xfId="0" applyNumberFormat="1" applyFont="1" applyProtection="1">
      <alignment vertical="center"/>
    </xf>
    <xf numFmtId="180" fontId="1" fillId="0" borderId="0" xfId="0" applyNumberFormat="1" applyFont="1" applyProtection="1">
      <alignment vertical="center"/>
    </xf>
    <xf numFmtId="0" fontId="8" fillId="0" borderId="0" xfId="0" applyFont="1" applyAlignment="1" applyProtection="1">
      <alignment horizontal="right" vertical="top"/>
    </xf>
    <xf numFmtId="0" fontId="9" fillId="0" borderId="0" xfId="0" applyFont="1" applyAlignment="1" applyProtection="1">
      <alignment vertical="top"/>
    </xf>
    <xf numFmtId="38" fontId="9" fillId="0" borderId="0" xfId="0" applyNumberFormat="1" applyFont="1" applyAlignment="1" applyProtection="1">
      <alignment vertical="top"/>
    </xf>
    <xf numFmtId="0" fontId="1" fillId="0" borderId="4" xfId="0" applyFont="1" applyBorder="1" applyProtection="1">
      <alignment vertical="center"/>
    </xf>
    <xf numFmtId="0" fontId="10" fillId="0" borderId="5" xfId="0" applyFont="1" applyBorder="1" applyAlignment="1" applyProtection="1">
      <alignment vertical="top"/>
    </xf>
    <xf numFmtId="49" fontId="8" fillId="0" borderId="0" xfId="0" applyNumberFormat="1" applyFont="1" applyAlignment="1" applyProtection="1">
      <alignment horizontal="right" vertical="top"/>
    </xf>
    <xf numFmtId="180" fontId="8" fillId="0" borderId="0" xfId="0" applyNumberFormat="1" applyFont="1" applyAlignment="1" applyProtection="1">
      <alignment horizontal="right" vertical="top"/>
    </xf>
    <xf numFmtId="0" fontId="11" fillId="0" borderId="0" xfId="0" applyFont="1" applyAlignment="1" applyProtection="1">
      <alignment vertical="top"/>
    </xf>
    <xf numFmtId="0" fontId="1" fillId="0" borderId="6" xfId="0" applyFont="1" applyBorder="1" applyProtection="1">
      <alignment vertical="center"/>
    </xf>
    <xf numFmtId="0" fontId="1" fillId="0" borderId="7" xfId="0" applyFont="1" applyBorder="1" applyProtection="1">
      <alignment vertical="center"/>
    </xf>
    <xf numFmtId="0" fontId="10" fillId="0" borderId="7" xfId="0" applyFont="1" applyBorder="1" applyAlignment="1" applyProtection="1">
      <alignment vertical="top"/>
    </xf>
    <xf numFmtId="0" fontId="1" fillId="0" borderId="8" xfId="0" applyFont="1" applyBorder="1" applyProtection="1">
      <alignment vertical="center"/>
    </xf>
    <xf numFmtId="49" fontId="10" fillId="0" borderId="0" xfId="0" applyNumberFormat="1" applyFont="1" applyAlignment="1" applyProtection="1">
      <alignment vertical="top"/>
    </xf>
    <xf numFmtId="0" fontId="10" fillId="0" borderId="0" xfId="0" applyFont="1" applyAlignment="1" applyProtection="1">
      <alignment vertical="top"/>
    </xf>
    <xf numFmtId="49" fontId="1" fillId="0" borderId="0" xfId="2" applyNumberFormat="1" applyFont="1" applyProtection="1">
      <alignment vertical="center"/>
    </xf>
    <xf numFmtId="0" fontId="8" fillId="0" borderId="0" xfId="0" applyFont="1" applyProtection="1">
      <alignment vertical="center"/>
    </xf>
    <xf numFmtId="49" fontId="1" fillId="0" borderId="2" xfId="0" applyNumberFormat="1" applyFont="1" applyBorder="1" applyProtection="1">
      <alignment vertical="center"/>
    </xf>
    <xf numFmtId="0" fontId="1" fillId="0" borderId="5" xfId="2" applyFont="1" applyBorder="1" applyProtection="1">
      <alignment vertical="center"/>
    </xf>
    <xf numFmtId="0" fontId="10" fillId="0" borderId="0" xfId="0" applyFont="1" applyAlignment="1" applyProtection="1">
      <alignment horizontal="left" vertical="center"/>
    </xf>
    <xf numFmtId="0" fontId="8" fillId="0" borderId="0" xfId="0" applyFont="1" applyAlignment="1" applyProtection="1">
      <alignment horizontal="left" vertical="top"/>
    </xf>
    <xf numFmtId="0" fontId="9" fillId="0" borderId="0" xfId="0" applyFont="1" applyAlignment="1" applyProtection="1">
      <alignment horizontal="left" vertical="top" wrapText="1"/>
    </xf>
    <xf numFmtId="181" fontId="8" fillId="0" borderId="0" xfId="0" applyNumberFormat="1" applyFont="1" applyAlignment="1" applyProtection="1">
      <alignment horizontal="right" vertical="top"/>
    </xf>
    <xf numFmtId="0" fontId="12" fillId="0" borderId="0" xfId="1" applyFont="1" applyProtection="1">
      <alignment vertical="center"/>
    </xf>
    <xf numFmtId="0" fontId="12" fillId="0" borderId="4" xfId="0" applyFont="1" applyBorder="1" applyProtection="1">
      <alignment vertical="center"/>
    </xf>
    <xf numFmtId="0" fontId="12" fillId="0" borderId="0" xfId="0" applyFont="1" applyProtection="1">
      <alignment vertical="center"/>
    </xf>
    <xf numFmtId="0" fontId="12" fillId="0" borderId="0" xfId="2" applyFont="1" applyProtection="1">
      <alignment vertical="center"/>
    </xf>
    <xf numFmtId="0" fontId="12" fillId="0" borderId="5" xfId="0" applyFont="1" applyBorder="1" applyProtection="1">
      <alignment vertical="center"/>
    </xf>
    <xf numFmtId="49" fontId="10" fillId="0" borderId="7" xfId="0" applyNumberFormat="1" applyFont="1" applyBorder="1" applyAlignment="1" applyProtection="1">
      <alignment vertical="top"/>
    </xf>
    <xf numFmtId="0" fontId="13" fillId="0" borderId="4" xfId="0" applyFont="1" applyBorder="1" applyProtection="1">
      <alignment vertical="center"/>
    </xf>
    <xf numFmtId="0" fontId="13" fillId="0" borderId="0" xfId="0" applyFont="1" applyProtection="1">
      <alignment vertical="center"/>
    </xf>
    <xf numFmtId="0" fontId="1" fillId="0" borderId="2" xfId="0" applyFont="1" applyBorder="1" applyAlignment="1" applyProtection="1">
      <alignment horizontal="center" vertical="center"/>
    </xf>
    <xf numFmtId="0" fontId="9" fillId="0" borderId="0" xfId="0" applyFont="1" applyAlignment="1" applyProtection="1">
      <alignment horizontal="left" vertical="center" wrapText="1"/>
    </xf>
    <xf numFmtId="176" fontId="1" fillId="0" borderId="0" xfId="1" applyNumberFormat="1" applyFont="1" applyProtection="1">
      <alignment vertical="center"/>
    </xf>
    <xf numFmtId="0" fontId="9" fillId="0" borderId="0" xfId="0" applyFont="1" applyProtection="1">
      <alignment vertical="center"/>
    </xf>
    <xf numFmtId="49" fontId="1" fillId="0" borderId="0" xfId="0" applyNumberFormat="1" applyFont="1" applyProtection="1">
      <alignment vertical="center"/>
    </xf>
    <xf numFmtId="0" fontId="15" fillId="0" borderId="0" xfId="0" applyFont="1" applyProtection="1">
      <alignment vertical="center"/>
    </xf>
    <xf numFmtId="0" fontId="1" fillId="0" borderId="6" xfId="2" applyFont="1" applyBorder="1" applyProtection="1">
      <alignment vertical="center"/>
    </xf>
    <xf numFmtId="0" fontId="1" fillId="0" borderId="7" xfId="2" applyFont="1" applyBorder="1" applyProtection="1">
      <alignment vertical="center"/>
    </xf>
    <xf numFmtId="0" fontId="7" fillId="0" borderId="4" xfId="0" applyFont="1" applyBorder="1" applyAlignment="1" applyProtection="1">
      <alignment horizontal="left" vertical="center" indent="1"/>
    </xf>
    <xf numFmtId="0" fontId="7" fillId="0" borderId="0" xfId="0" applyFont="1" applyAlignment="1" applyProtection="1">
      <alignment horizontal="left" vertical="center" indent="1"/>
    </xf>
    <xf numFmtId="0" fontId="1" fillId="0" borderId="2" xfId="2" applyFont="1" applyBorder="1" applyProtection="1">
      <alignment vertical="center"/>
    </xf>
    <xf numFmtId="0" fontId="1" fillId="0" borderId="2" xfId="2" applyFont="1" applyBorder="1" applyAlignment="1" applyProtection="1">
      <alignment horizontal="center" vertical="center"/>
    </xf>
    <xf numFmtId="0" fontId="1" fillId="0" borderId="3" xfId="2" applyFont="1" applyBorder="1" applyProtection="1">
      <alignment vertical="center"/>
    </xf>
    <xf numFmtId="182" fontId="1" fillId="0" borderId="0" xfId="0" applyNumberFormat="1" applyFont="1" applyProtection="1">
      <alignment vertical="center"/>
    </xf>
    <xf numFmtId="183" fontId="1" fillId="0" borderId="0" xfId="0" applyNumberFormat="1" applyFont="1" applyProtection="1">
      <alignment vertical="center"/>
    </xf>
    <xf numFmtId="49" fontId="1" fillId="0" borderId="0" xfId="0" applyNumberFormat="1" applyFont="1" applyAlignment="1" applyProtection="1">
      <alignment horizontal="left" vertical="center"/>
    </xf>
    <xf numFmtId="181" fontId="1" fillId="0" borderId="0" xfId="0" applyNumberFormat="1" applyFont="1" applyAlignment="1" applyProtection="1">
      <alignment horizontal="left" vertical="center"/>
    </xf>
    <xf numFmtId="0" fontId="8" fillId="0" borderId="0" xfId="0" applyFont="1" applyAlignment="1" applyProtection="1">
      <alignment vertical="top"/>
    </xf>
    <xf numFmtId="0" fontId="1" fillId="0" borderId="0" xfId="2" applyFont="1" applyAlignment="1" applyProtection="1">
      <alignment vertical="top"/>
    </xf>
    <xf numFmtId="178" fontId="1" fillId="0" borderId="0" xfId="0" applyNumberFormat="1" applyFont="1" applyAlignment="1" applyProtection="1">
      <alignment vertical="top"/>
    </xf>
    <xf numFmtId="182" fontId="1" fillId="0" borderId="0" xfId="1" applyNumberFormat="1" applyFont="1" applyAlignment="1" applyProtection="1">
      <alignment horizontal="center" vertical="center"/>
    </xf>
    <xf numFmtId="183" fontId="1" fillId="0" borderId="0" xfId="1" applyNumberFormat="1" applyFont="1" applyAlignment="1" applyProtection="1">
      <alignment horizontal="left" vertical="center"/>
    </xf>
    <xf numFmtId="183" fontId="1" fillId="0" borderId="0" xfId="1" applyNumberFormat="1" applyFont="1" applyAlignment="1" applyProtection="1">
      <alignment horizontal="right" vertical="center"/>
    </xf>
    <xf numFmtId="0" fontId="1" fillId="0" borderId="0" xfId="0" applyFont="1" applyAlignment="1" applyProtection="1">
      <alignment horizontal="left" vertical="top"/>
    </xf>
    <xf numFmtId="0" fontId="1" fillId="0" borderId="0" xfId="0" applyFont="1" applyAlignment="1" applyProtection="1">
      <alignment horizontal="left" vertical="center"/>
    </xf>
    <xf numFmtId="182" fontId="1" fillId="0" borderId="0" xfId="1" applyNumberFormat="1" applyFont="1" applyProtection="1">
      <alignment vertical="center"/>
    </xf>
    <xf numFmtId="183" fontId="1" fillId="0" borderId="0" xfId="1" applyNumberFormat="1" applyFont="1" applyProtection="1">
      <alignment vertical="center"/>
    </xf>
    <xf numFmtId="182" fontId="1" fillId="0" borderId="0" xfId="1" applyNumberFormat="1" applyFont="1" applyAlignment="1" applyProtection="1">
      <alignment horizontal="right" vertical="center"/>
    </xf>
    <xf numFmtId="182" fontId="8" fillId="0" borderId="0" xfId="0" applyNumberFormat="1" applyFont="1" applyAlignment="1" applyProtection="1">
      <alignment horizontal="right" vertical="top"/>
    </xf>
    <xf numFmtId="0" fontId="15" fillId="0" borderId="0" xfId="2" applyFont="1" applyProtection="1">
      <alignment vertical="center"/>
    </xf>
    <xf numFmtId="183" fontId="1" fillId="0" borderId="9" xfId="1" applyNumberFormat="1" applyFont="1" applyBorder="1" applyProtection="1">
      <alignment vertical="center"/>
    </xf>
    <xf numFmtId="183" fontId="1" fillId="0" borderId="10" xfId="1" applyNumberFormat="1" applyFont="1" applyBorder="1" applyProtection="1">
      <alignment vertical="center"/>
    </xf>
    <xf numFmtId="183" fontId="1" fillId="0" borderId="11" xfId="1" applyNumberFormat="1" applyFont="1" applyBorder="1" applyProtection="1">
      <alignment vertical="center"/>
    </xf>
    <xf numFmtId="183" fontId="1" fillId="0" borderId="12" xfId="1" applyNumberFormat="1" applyFont="1" applyBorder="1" applyProtection="1">
      <alignment vertical="center"/>
    </xf>
    <xf numFmtId="183" fontId="1" fillId="0" borderId="13" xfId="1" applyNumberFormat="1" applyFont="1" applyBorder="1" applyProtection="1">
      <alignment vertical="center"/>
    </xf>
    <xf numFmtId="183" fontId="1" fillId="0" borderId="14" xfId="1" applyNumberFormat="1" applyFont="1" applyBorder="1" applyProtection="1">
      <alignment vertical="center"/>
    </xf>
    <xf numFmtId="183" fontId="1" fillId="0" borderId="15" xfId="1" applyNumberFormat="1" applyFont="1" applyBorder="1" applyProtection="1">
      <alignment vertical="center"/>
    </xf>
    <xf numFmtId="183" fontId="1" fillId="0" borderId="16" xfId="1" applyNumberFormat="1" applyFont="1" applyBorder="1" applyProtection="1">
      <alignment vertical="center"/>
    </xf>
    <xf numFmtId="183" fontId="1" fillId="0" borderId="17" xfId="1" applyNumberFormat="1" applyFont="1" applyBorder="1" applyProtection="1">
      <alignment vertical="center"/>
    </xf>
    <xf numFmtId="183" fontId="1" fillId="0" borderId="1" xfId="1" applyNumberFormat="1" applyFont="1" applyBorder="1" applyProtection="1">
      <alignment vertical="center"/>
    </xf>
    <xf numFmtId="183" fontId="1" fillId="0" borderId="2" xfId="1" applyNumberFormat="1" applyFont="1" applyBorder="1" applyProtection="1">
      <alignment vertical="center"/>
    </xf>
    <xf numFmtId="183" fontId="1" fillId="0" borderId="3" xfId="1" applyNumberFormat="1" applyFont="1" applyBorder="1" applyProtection="1">
      <alignment vertical="center"/>
    </xf>
    <xf numFmtId="182" fontId="1" fillId="0" borderId="6" xfId="1" applyNumberFormat="1" applyFont="1" applyBorder="1" applyProtection="1">
      <alignment vertical="center"/>
    </xf>
    <xf numFmtId="182" fontId="1" fillId="0" borderId="18" xfId="1" applyNumberFormat="1" applyFont="1" applyBorder="1" applyProtection="1">
      <alignment vertical="center"/>
    </xf>
    <xf numFmtId="182" fontId="1" fillId="0" borderId="16" xfId="1" applyNumberFormat="1" applyFont="1" applyBorder="1" applyProtection="1">
      <alignment vertical="center"/>
    </xf>
    <xf numFmtId="182" fontId="1" fillId="0" borderId="17" xfId="1" applyNumberFormat="1" applyFont="1" applyBorder="1" applyProtection="1">
      <alignment vertical="center"/>
    </xf>
    <xf numFmtId="183" fontId="1" fillId="0" borderId="19" xfId="1" applyNumberFormat="1" applyFont="1" applyBorder="1" applyAlignment="1" applyProtection="1">
      <alignment horizontal="center" vertical="center"/>
    </xf>
    <xf numFmtId="183" fontId="1" fillId="0" borderId="20" xfId="1" applyNumberFormat="1" applyFont="1" applyBorder="1" applyAlignment="1" applyProtection="1">
      <alignment horizontal="center" vertical="center"/>
    </xf>
    <xf numFmtId="183" fontId="1" fillId="0" borderId="21" xfId="1" applyNumberFormat="1" applyFont="1" applyBorder="1" applyAlignment="1" applyProtection="1">
      <alignment horizontal="center" vertical="center"/>
    </xf>
    <xf numFmtId="0" fontId="1" fillId="0" borderId="19" xfId="1" applyFont="1" applyBorder="1" applyAlignment="1" applyProtection="1">
      <alignment horizontal="center" vertical="center"/>
    </xf>
    <xf numFmtId="0" fontId="1" fillId="0" borderId="20" xfId="1" applyFont="1" applyBorder="1" applyAlignment="1" applyProtection="1">
      <alignment horizontal="center" vertical="center"/>
    </xf>
    <xf numFmtId="181" fontId="1" fillId="0" borderId="19" xfId="0" applyNumberFormat="1" applyFont="1" applyBorder="1" applyAlignment="1" applyProtection="1">
      <alignment horizontal="center" vertical="center"/>
    </xf>
    <xf numFmtId="181" fontId="1" fillId="0" borderId="20" xfId="0" applyNumberFormat="1" applyFont="1" applyBorder="1" applyAlignment="1" applyProtection="1">
      <alignment horizontal="center" vertical="center"/>
    </xf>
    <xf numFmtId="181" fontId="1" fillId="0" borderId="21" xfId="0" applyNumberFormat="1" applyFont="1" applyBorder="1" applyAlignment="1" applyProtection="1">
      <alignment horizontal="center" vertical="center"/>
    </xf>
    <xf numFmtId="181" fontId="1" fillId="0" borderId="1" xfId="0" applyNumberFormat="1" applyFont="1" applyBorder="1" applyAlignment="1" applyProtection="1">
      <alignment horizontal="center" vertical="center"/>
    </xf>
    <xf numFmtId="181" fontId="1" fillId="0" borderId="2" xfId="0" applyNumberFormat="1" applyFont="1" applyBorder="1" applyAlignment="1" applyProtection="1">
      <alignment horizontal="center" vertical="center"/>
    </xf>
    <xf numFmtId="181" fontId="1" fillId="0" borderId="3" xfId="0" applyNumberFormat="1" applyFont="1" applyBorder="1" applyAlignment="1" applyProtection="1">
      <alignment horizontal="center" vertical="center"/>
    </xf>
    <xf numFmtId="181" fontId="1" fillId="0" borderId="0" xfId="0" applyNumberFormat="1" applyFont="1" applyAlignment="1" applyProtection="1">
      <alignment horizontal="center" vertical="center"/>
    </xf>
    <xf numFmtId="183" fontId="1" fillId="0" borderId="22" xfId="1" applyNumberFormat="1" applyFont="1" applyBorder="1" applyAlignment="1" applyProtection="1">
      <alignment horizontal="left" vertical="center"/>
    </xf>
    <xf numFmtId="183" fontId="1" fillId="0" borderId="6" xfId="1" applyNumberFormat="1" applyFont="1" applyBorder="1" applyAlignment="1" applyProtection="1">
      <alignment horizontal="left" vertical="center"/>
    </xf>
    <xf numFmtId="183" fontId="1" fillId="0" borderId="7" xfId="1" applyNumberFormat="1" applyFont="1" applyBorder="1" applyAlignment="1" applyProtection="1">
      <alignment horizontal="left" vertical="center"/>
    </xf>
    <xf numFmtId="183" fontId="1" fillId="0" borderId="8" xfId="1" applyNumberFormat="1" applyFont="1" applyBorder="1" applyAlignment="1" applyProtection="1">
      <alignment horizontal="left" vertical="center"/>
    </xf>
    <xf numFmtId="38" fontId="1" fillId="0" borderId="26" xfId="1" applyNumberFormat="1" applyFont="1" applyBorder="1" applyAlignment="1" applyProtection="1">
      <alignment horizontal="right" vertical="center"/>
    </xf>
    <xf numFmtId="38" fontId="1" fillId="0" borderId="27" xfId="1" applyNumberFormat="1" applyFont="1" applyBorder="1" applyAlignment="1" applyProtection="1">
      <alignment horizontal="right" vertical="center"/>
    </xf>
    <xf numFmtId="183" fontId="1" fillId="0" borderId="28" xfId="1" applyNumberFormat="1" applyFont="1" applyBorder="1" applyAlignment="1" applyProtection="1">
      <alignment horizontal="right" vertical="center"/>
    </xf>
    <xf numFmtId="183" fontId="1" fillId="0" borderId="27" xfId="1" applyNumberFormat="1" applyFont="1" applyBorder="1" applyAlignment="1" applyProtection="1">
      <alignment horizontal="right" vertical="center"/>
    </xf>
    <xf numFmtId="183" fontId="1" fillId="0" borderId="0" xfId="2" applyNumberFormat="1" applyFont="1" applyProtection="1">
      <alignment vertical="center"/>
    </xf>
    <xf numFmtId="183" fontId="1" fillId="0" borderId="2" xfId="2" applyNumberFormat="1" applyFont="1" applyBorder="1" applyProtection="1">
      <alignment vertical="center"/>
    </xf>
    <xf numFmtId="183" fontId="1" fillId="0" borderId="0" xfId="0" applyNumberFormat="1" applyFont="1" applyAlignment="1" applyProtection="1">
      <alignment horizontal="left" vertical="center"/>
    </xf>
    <xf numFmtId="183" fontId="1" fillId="0" borderId="15" xfId="1" quotePrefix="1" applyNumberFormat="1" applyFont="1" applyBorder="1" applyAlignment="1" applyProtection="1">
      <alignment horizontal="left" vertical="center"/>
    </xf>
    <xf numFmtId="183" fontId="1" fillId="0" borderId="16" xfId="1" quotePrefix="1" applyNumberFormat="1" applyFont="1" applyBorder="1" applyAlignment="1" applyProtection="1">
      <alignment horizontal="left" vertical="center"/>
    </xf>
    <xf numFmtId="183" fontId="1" fillId="0" borderId="17" xfId="1" quotePrefix="1" applyNumberFormat="1" applyFont="1" applyBorder="1" applyAlignment="1" applyProtection="1">
      <alignment horizontal="left" vertical="center"/>
    </xf>
    <xf numFmtId="0" fontId="8" fillId="0" borderId="0" xfId="2" applyFont="1" applyProtection="1">
      <alignment vertical="center"/>
    </xf>
    <xf numFmtId="183" fontId="8" fillId="0" borderId="0" xfId="2" applyNumberFormat="1" applyFont="1" applyProtection="1">
      <alignment vertical="center"/>
    </xf>
    <xf numFmtId="0" fontId="1" fillId="0" borderId="19" xfId="0" applyFont="1" applyBorder="1" applyProtection="1">
      <alignment vertical="center"/>
    </xf>
    <xf numFmtId="0" fontId="1" fillId="0" borderId="20" xfId="0" applyFont="1" applyBorder="1" applyProtection="1">
      <alignment vertical="center"/>
    </xf>
    <xf numFmtId="0" fontId="1" fillId="0" borderId="21" xfId="0" applyFont="1" applyBorder="1" applyProtection="1">
      <alignment vertical="center"/>
    </xf>
    <xf numFmtId="184" fontId="1" fillId="0" borderId="19" xfId="1" applyNumberFormat="1" applyFont="1" applyBorder="1" applyAlignment="1" applyProtection="1">
      <alignment horizontal="right" vertical="center"/>
    </xf>
    <xf numFmtId="38" fontId="1" fillId="0" borderId="20" xfId="1" applyNumberFormat="1" applyFont="1" applyBorder="1" applyAlignment="1" applyProtection="1">
      <alignment horizontal="right" vertical="center"/>
    </xf>
    <xf numFmtId="38" fontId="1" fillId="0" borderId="21" xfId="1" applyNumberFormat="1" applyFont="1" applyBorder="1" applyAlignment="1" applyProtection="1">
      <alignment horizontal="right" vertical="center"/>
    </xf>
    <xf numFmtId="0" fontId="17" fillId="0" borderId="0" xfId="0" applyFont="1" applyProtection="1">
      <alignment vertical="center"/>
    </xf>
    <xf numFmtId="183" fontId="1" fillId="0" borderId="19" xfId="1" applyNumberFormat="1" applyFont="1" applyBorder="1" applyAlignment="1" applyProtection="1">
      <alignment horizontal="left" vertical="center"/>
    </xf>
    <xf numFmtId="183" fontId="1" fillId="0" borderId="20" xfId="1" applyNumberFormat="1" applyFont="1" applyBorder="1" applyAlignment="1" applyProtection="1">
      <alignment horizontal="left" vertical="center"/>
    </xf>
    <xf numFmtId="0" fontId="1" fillId="0" borderId="29" xfId="1" applyFont="1" applyBorder="1" applyAlignment="1" applyProtection="1">
      <alignment horizontal="left" vertical="center"/>
    </xf>
    <xf numFmtId="0" fontId="1" fillId="0" borderId="20" xfId="1" applyFont="1" applyBorder="1" applyAlignment="1" applyProtection="1">
      <alignment horizontal="left" vertical="center"/>
    </xf>
    <xf numFmtId="0" fontId="1" fillId="0" borderId="30" xfId="1" applyFont="1" applyBorder="1" applyAlignment="1" applyProtection="1">
      <alignment horizontal="left" vertical="center"/>
    </xf>
    <xf numFmtId="0" fontId="1" fillId="0" borderId="29" xfId="1" applyFont="1" applyBorder="1" applyAlignment="1" applyProtection="1">
      <alignment horizontal="left" vertical="center" wrapText="1"/>
    </xf>
    <xf numFmtId="0" fontId="1" fillId="0" borderId="20" xfId="1" applyFont="1" applyBorder="1" applyAlignment="1" applyProtection="1">
      <alignment horizontal="left" vertical="center" wrapText="1"/>
    </xf>
    <xf numFmtId="0" fontId="1" fillId="0" borderId="30" xfId="1" applyFont="1" applyBorder="1" applyAlignment="1" applyProtection="1">
      <alignment horizontal="left" vertical="center" wrapText="1"/>
    </xf>
    <xf numFmtId="0" fontId="1" fillId="0" borderId="29" xfId="2" applyFont="1" applyBorder="1" applyAlignment="1" applyProtection="1">
      <alignment horizontal="left" vertical="center"/>
    </xf>
    <xf numFmtId="0" fontId="1" fillId="0" borderId="20" xfId="2" applyFont="1" applyBorder="1" applyAlignment="1" applyProtection="1">
      <alignment horizontal="left" vertical="center"/>
    </xf>
    <xf numFmtId="0" fontId="1" fillId="0" borderId="21" xfId="2" applyFont="1" applyBorder="1" applyAlignment="1" applyProtection="1">
      <alignment horizontal="left" vertical="center"/>
    </xf>
    <xf numFmtId="183" fontId="1" fillId="0" borderId="2" xfId="1" applyNumberFormat="1" applyFont="1" applyBorder="1" applyAlignment="1" applyProtection="1">
      <alignment horizontal="right" vertical="center"/>
    </xf>
    <xf numFmtId="0" fontId="8" fillId="0" borderId="7" xfId="0" applyFont="1" applyBorder="1" applyProtection="1">
      <alignment vertical="center"/>
    </xf>
    <xf numFmtId="0" fontId="8" fillId="0" borderId="5" xfId="0" applyFont="1" applyBorder="1" applyProtection="1">
      <alignment vertical="center"/>
    </xf>
    <xf numFmtId="178" fontId="1" fillId="0" borderId="5" xfId="0" applyNumberFormat="1" applyFont="1" applyBorder="1" applyProtection="1">
      <alignment vertical="center"/>
    </xf>
    <xf numFmtId="0" fontId="1" fillId="0" borderId="30" xfId="0" applyFont="1" applyBorder="1" applyProtection="1">
      <alignment vertical="center"/>
    </xf>
    <xf numFmtId="0" fontId="1" fillId="0" borderId="29" xfId="0" applyFont="1" applyBorder="1" applyProtection="1">
      <alignment vertical="center"/>
    </xf>
    <xf numFmtId="0" fontId="1" fillId="0" borderId="29" xfId="0" applyFont="1" applyBorder="1" applyAlignment="1" applyProtection="1">
      <alignment horizontal="left" vertical="center"/>
    </xf>
    <xf numFmtId="0" fontId="1" fillId="0" borderId="20" xfId="0" applyFont="1" applyBorder="1" applyAlignment="1" applyProtection="1">
      <alignment horizontal="left" vertical="center"/>
    </xf>
    <xf numFmtId="0" fontId="1" fillId="0" borderId="36" xfId="0" applyFont="1" applyBorder="1" applyAlignment="1" applyProtection="1">
      <alignment horizontal="left" vertical="center"/>
    </xf>
    <xf numFmtId="0" fontId="1" fillId="0" borderId="2" xfId="0" applyFont="1" applyBorder="1" applyAlignment="1" applyProtection="1">
      <alignment horizontal="left" vertical="center"/>
    </xf>
    <xf numFmtId="0" fontId="1" fillId="0" borderId="37" xfId="0" applyFont="1" applyBorder="1" applyAlignment="1" applyProtection="1">
      <alignment horizontal="left" vertical="center"/>
    </xf>
    <xf numFmtId="0" fontId="1" fillId="0" borderId="38" xfId="0" applyFont="1" applyBorder="1" applyProtection="1">
      <alignment vertical="center"/>
    </xf>
    <xf numFmtId="0" fontId="10" fillId="0" borderId="0" xfId="0" applyFont="1" applyAlignment="1" applyProtection="1">
      <alignment horizontal="right" vertical="top"/>
    </xf>
    <xf numFmtId="0" fontId="10" fillId="0" borderId="2" xfId="0" applyFont="1" applyBorder="1" applyAlignment="1" applyProtection="1">
      <alignment vertical="top"/>
    </xf>
    <xf numFmtId="0" fontId="10" fillId="0" borderId="8" xfId="0" applyFont="1" applyBorder="1" applyAlignment="1" applyProtection="1">
      <alignment vertical="top"/>
    </xf>
    <xf numFmtId="0" fontId="7" fillId="0" borderId="6" xfId="0" applyFont="1" applyBorder="1" applyProtection="1">
      <alignment vertical="center"/>
    </xf>
    <xf numFmtId="0" fontId="7" fillId="0" borderId="7" xfId="0" applyFont="1" applyBorder="1" applyProtection="1">
      <alignment vertical="center"/>
    </xf>
    <xf numFmtId="0" fontId="8" fillId="0" borderId="0" xfId="0" applyFont="1" applyAlignment="1" applyProtection="1">
      <alignment horizontal="left" vertical="center" wrapText="1"/>
    </xf>
    <xf numFmtId="176" fontId="1" fillId="0" borderId="0" xfId="1" applyNumberFormat="1" applyFont="1" applyAlignment="1" applyProtection="1"/>
    <xf numFmtId="49" fontId="1" fillId="0" borderId="0" xfId="1" applyNumberFormat="1" applyFont="1" applyAlignment="1" applyProtection="1"/>
    <xf numFmtId="0" fontId="7" fillId="0" borderId="4" xfId="0" applyFont="1" applyBorder="1" applyAlignment="1" applyProtection="1"/>
    <xf numFmtId="0" fontId="19" fillId="0" borderId="0" xfId="0" applyFont="1" applyProtection="1">
      <alignment vertical="center"/>
    </xf>
    <xf numFmtId="49" fontId="8" fillId="0" borderId="0" xfId="0" applyNumberFormat="1" applyFont="1" applyAlignment="1" applyProtection="1"/>
    <xf numFmtId="0" fontId="8" fillId="0" borderId="0" xfId="0" applyFont="1" applyAlignment="1" applyProtection="1"/>
    <xf numFmtId="0" fontId="1" fillId="0" borderId="4" xfId="0" applyFont="1" applyBorder="1" applyAlignment="1" applyProtection="1"/>
    <xf numFmtId="176" fontId="1" fillId="4" borderId="0" xfId="2" applyNumberFormat="1" applyFont="1" applyFill="1" applyAlignment="1" applyProtection="1"/>
    <xf numFmtId="0" fontId="1" fillId="0" borderId="0" xfId="2" applyFont="1" applyAlignment="1" applyProtection="1"/>
    <xf numFmtId="0" fontId="1" fillId="0" borderId="19" xfId="2" applyFont="1" applyBorder="1" applyAlignment="1" applyProtection="1">
      <alignment horizontal="left" vertical="center" wrapText="1"/>
    </xf>
    <xf numFmtId="0" fontId="1" fillId="0" borderId="20" xfId="2" applyFont="1" applyBorder="1" applyAlignment="1" applyProtection="1">
      <alignment horizontal="left" vertical="center" wrapText="1"/>
    </xf>
    <xf numFmtId="0" fontId="1" fillId="0" borderId="29" xfId="0" applyFont="1" applyBorder="1" applyAlignment="1" applyProtection="1">
      <alignment horizontal="left" vertical="center" wrapText="1"/>
    </xf>
    <xf numFmtId="0" fontId="1" fillId="0" borderId="20" xfId="0" applyFont="1" applyBorder="1" applyAlignment="1" applyProtection="1">
      <alignment horizontal="left" vertical="center" wrapText="1"/>
    </xf>
    <xf numFmtId="0" fontId="1" fillId="0" borderId="30" xfId="0" applyFont="1" applyBorder="1" applyAlignment="1" applyProtection="1">
      <alignment horizontal="left" vertical="center" wrapText="1"/>
    </xf>
    <xf numFmtId="0" fontId="1" fillId="0" borderId="21" xfId="0" applyFont="1" applyBorder="1" applyAlignment="1" applyProtection="1">
      <alignment horizontal="center" vertical="center"/>
    </xf>
    <xf numFmtId="0" fontId="1" fillId="0" borderId="30" xfId="2" applyFont="1" applyBorder="1" applyAlignment="1" applyProtection="1">
      <alignment horizontal="left" vertical="center" wrapText="1"/>
    </xf>
    <xf numFmtId="185" fontId="1" fillId="4" borderId="0" xfId="2" applyNumberFormat="1" applyFont="1" applyFill="1" applyAlignment="1" applyProtection="1"/>
    <xf numFmtId="0" fontId="7" fillId="0" borderId="42" xfId="0" applyFont="1" applyBorder="1" applyProtection="1">
      <alignment vertical="center"/>
    </xf>
    <xf numFmtId="0" fontId="1" fillId="0" borderId="43" xfId="0" applyFont="1" applyBorder="1" applyAlignment="1" applyProtection="1">
      <alignment horizontal="center" vertical="top"/>
    </xf>
    <xf numFmtId="0" fontId="1" fillId="0" borderId="36"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37" xfId="0" applyFont="1" applyBorder="1" applyAlignment="1" applyProtection="1">
      <alignment horizontal="left" vertical="top" wrapText="1"/>
    </xf>
    <xf numFmtId="0" fontId="1" fillId="0" borderId="44" xfId="0" applyFont="1" applyBorder="1" applyAlignment="1" applyProtection="1">
      <alignment horizontal="center" vertical="center"/>
    </xf>
    <xf numFmtId="0" fontId="1" fillId="0" borderId="32" xfId="0" applyFont="1" applyBorder="1" applyAlignment="1" applyProtection="1">
      <alignment horizontal="left" vertical="center"/>
    </xf>
    <xf numFmtId="0" fontId="1" fillId="0" borderId="10" xfId="0" applyFont="1" applyBorder="1" applyAlignment="1" applyProtection="1">
      <alignment horizontal="left" vertical="center"/>
    </xf>
    <xf numFmtId="0" fontId="1" fillId="0" borderId="31" xfId="0" applyFont="1" applyBorder="1" applyAlignment="1" applyProtection="1">
      <alignment horizontal="left" vertical="center"/>
    </xf>
    <xf numFmtId="0" fontId="1" fillId="0" borderId="46" xfId="2" applyFont="1" applyBorder="1" applyAlignment="1" applyProtection="1">
      <alignment horizontal="center" vertical="top"/>
    </xf>
    <xf numFmtId="0" fontId="1" fillId="0" borderId="47" xfId="0" applyFont="1" applyBorder="1" applyAlignment="1" applyProtection="1">
      <alignment horizontal="center" vertical="center"/>
    </xf>
    <xf numFmtId="0" fontId="1" fillId="0" borderId="32" xfId="2" applyFont="1" applyBorder="1" applyAlignment="1" applyProtection="1">
      <alignment horizontal="left" vertical="center" wrapText="1"/>
    </xf>
    <xf numFmtId="0" fontId="1" fillId="0" borderId="10" xfId="2" applyFont="1" applyBorder="1" applyAlignment="1" applyProtection="1">
      <alignment horizontal="left" vertical="center" wrapText="1"/>
    </xf>
    <xf numFmtId="0" fontId="1" fillId="0" borderId="31" xfId="2" applyFont="1" applyBorder="1" applyAlignment="1" applyProtection="1">
      <alignment horizontal="left" vertical="center" wrapText="1"/>
    </xf>
    <xf numFmtId="176" fontId="1" fillId="0" borderId="0" xfId="2" applyNumberFormat="1" applyFont="1" applyProtection="1">
      <alignment vertical="center"/>
    </xf>
    <xf numFmtId="0" fontId="1" fillId="0" borderId="42" xfId="2" applyFont="1" applyBorder="1" applyProtection="1">
      <alignment vertical="center"/>
    </xf>
    <xf numFmtId="0" fontId="1" fillId="0" borderId="48" xfId="0" applyFont="1" applyBorder="1" applyAlignment="1" applyProtection="1">
      <alignment horizontal="left" vertical="top" wrapText="1"/>
    </xf>
    <xf numFmtId="0" fontId="1" fillId="0" borderId="0" xfId="0" applyFont="1" applyAlignment="1" applyProtection="1">
      <alignment horizontal="left" vertical="top" wrapText="1"/>
    </xf>
    <xf numFmtId="0" fontId="1" fillId="0" borderId="49" xfId="0" applyFont="1" applyBorder="1" applyAlignment="1" applyProtection="1">
      <alignment horizontal="left" vertical="top" wrapText="1"/>
    </xf>
    <xf numFmtId="0" fontId="1" fillId="0" borderId="50" xfId="0" applyFont="1" applyBorder="1" applyAlignment="1" applyProtection="1">
      <alignment horizontal="center" vertical="center"/>
    </xf>
    <xf numFmtId="0" fontId="1" fillId="0" borderId="34" xfId="0" applyFont="1" applyBorder="1" applyAlignment="1" applyProtection="1">
      <alignment horizontal="left" vertical="center" wrapText="1"/>
    </xf>
    <xf numFmtId="0" fontId="1" fillId="0" borderId="13" xfId="0" applyFont="1" applyBorder="1" applyAlignment="1" applyProtection="1">
      <alignment horizontal="left" vertical="center" wrapText="1"/>
    </xf>
    <xf numFmtId="0" fontId="1" fillId="0" borderId="33" xfId="0" applyFont="1" applyBorder="1" applyAlignment="1" applyProtection="1">
      <alignment horizontal="left" vertical="center" wrapText="1"/>
    </xf>
    <xf numFmtId="0" fontId="1" fillId="0" borderId="43" xfId="2" applyFont="1" applyBorder="1" applyAlignment="1" applyProtection="1">
      <alignment horizontal="center" vertical="top"/>
    </xf>
    <xf numFmtId="0" fontId="1" fillId="0" borderId="34" xfId="2" applyFont="1" applyBorder="1" applyAlignment="1" applyProtection="1">
      <alignment horizontal="left" vertical="center" wrapText="1"/>
    </xf>
    <xf numFmtId="0" fontId="1" fillId="0" borderId="13" xfId="2" applyFont="1" applyBorder="1" applyAlignment="1" applyProtection="1">
      <alignment horizontal="left" vertical="center" wrapText="1"/>
    </xf>
    <xf numFmtId="0" fontId="1" fillId="0" borderId="33" xfId="2" applyFont="1" applyBorder="1" applyAlignment="1" applyProtection="1">
      <alignment horizontal="left" vertical="center" wrapText="1"/>
    </xf>
    <xf numFmtId="0" fontId="1" fillId="0" borderId="4" xfId="2" applyFont="1" applyBorder="1" applyProtection="1">
      <alignment vertical="center"/>
    </xf>
    <xf numFmtId="0" fontId="1" fillId="0" borderId="51" xfId="2" applyFont="1" applyBorder="1" applyAlignment="1" applyProtection="1">
      <alignment horizontal="center" vertical="top"/>
    </xf>
    <xf numFmtId="0" fontId="1" fillId="0" borderId="52" xfId="0" applyFont="1" applyBorder="1" applyAlignment="1" applyProtection="1">
      <alignment horizontal="left" vertical="top" wrapText="1"/>
    </xf>
    <xf numFmtId="0" fontId="1" fillId="0" borderId="53" xfId="0" applyFont="1" applyBorder="1" applyAlignment="1" applyProtection="1">
      <alignment horizontal="left" vertical="top" wrapText="1"/>
    </xf>
    <xf numFmtId="0" fontId="1" fillId="0" borderId="54" xfId="0" applyFont="1" applyBorder="1" applyAlignment="1" applyProtection="1">
      <alignment horizontal="left" vertical="top" wrapText="1"/>
    </xf>
    <xf numFmtId="0" fontId="1" fillId="0" borderId="51" xfId="0" applyFont="1" applyBorder="1" applyAlignment="1" applyProtection="1">
      <alignment horizontal="center" vertical="top"/>
    </xf>
    <xf numFmtId="0" fontId="1" fillId="0" borderId="55" xfId="2" applyFont="1" applyBorder="1" applyAlignment="1" applyProtection="1">
      <alignment horizontal="center" vertical="top"/>
    </xf>
    <xf numFmtId="0" fontId="1" fillId="0" borderId="56" xfId="0" applyFont="1" applyBorder="1" applyAlignment="1" applyProtection="1">
      <alignment horizontal="left" vertical="top" wrapText="1"/>
    </xf>
    <xf numFmtId="0" fontId="1" fillId="0" borderId="57" xfId="0" applyFont="1" applyBorder="1" applyAlignment="1" applyProtection="1">
      <alignment horizontal="left" vertical="top" wrapText="1"/>
    </xf>
    <xf numFmtId="0" fontId="1" fillId="0" borderId="58" xfId="0" applyFont="1" applyBorder="1" applyAlignment="1" applyProtection="1">
      <alignment horizontal="left" vertical="top" wrapText="1"/>
    </xf>
    <xf numFmtId="0" fontId="1" fillId="0" borderId="55" xfId="0" applyFont="1" applyBorder="1" applyAlignment="1" applyProtection="1">
      <alignment horizontal="center" vertical="top"/>
    </xf>
    <xf numFmtId="0" fontId="1" fillId="0" borderId="50" xfId="0" applyFont="1" applyBorder="1" applyAlignment="1" applyProtection="1">
      <alignment horizontal="left" vertical="top" wrapText="1"/>
    </xf>
    <xf numFmtId="0" fontId="1" fillId="0" borderId="50" xfId="2" applyFont="1" applyBorder="1" applyAlignment="1" applyProtection="1">
      <alignment horizontal="left" vertical="top"/>
    </xf>
    <xf numFmtId="0" fontId="1" fillId="0" borderId="59" xfId="2" applyFont="1" applyBorder="1" applyAlignment="1" applyProtection="1">
      <alignment horizontal="center" vertical="top"/>
    </xf>
    <xf numFmtId="0" fontId="1" fillId="0" borderId="18" xfId="0" applyFont="1" applyBorder="1" applyAlignment="1" applyProtection="1">
      <alignment horizontal="left" vertical="top" wrapText="1"/>
    </xf>
    <xf numFmtId="0" fontId="1" fillId="0" borderId="16" xfId="0" applyFont="1" applyBorder="1" applyAlignment="1" applyProtection="1">
      <alignment horizontal="left" vertical="top" wrapText="1"/>
    </xf>
    <xf numFmtId="0" fontId="1" fillId="0" borderId="35" xfId="0" applyFont="1" applyBorder="1" applyAlignment="1" applyProtection="1">
      <alignment horizontal="left" vertical="top" wrapText="1"/>
    </xf>
    <xf numFmtId="0" fontId="1" fillId="0" borderId="60" xfId="0" applyFont="1" applyBorder="1" applyAlignment="1" applyProtection="1">
      <alignment horizontal="center" vertical="center"/>
    </xf>
    <xf numFmtId="0" fontId="1" fillId="0" borderId="18" xfId="2" applyFont="1" applyBorder="1" applyAlignment="1" applyProtection="1">
      <alignment horizontal="left" vertical="center" wrapText="1"/>
    </xf>
    <xf numFmtId="0" fontId="1" fillId="0" borderId="16" xfId="2" applyFont="1" applyBorder="1" applyAlignment="1" applyProtection="1">
      <alignment horizontal="left" vertical="center" wrapText="1"/>
    </xf>
    <xf numFmtId="0" fontId="1" fillId="0" borderId="35" xfId="2" applyFont="1" applyBorder="1" applyAlignment="1" applyProtection="1">
      <alignment horizontal="left" vertical="center" wrapText="1"/>
    </xf>
    <xf numFmtId="0" fontId="1" fillId="0" borderId="61" xfId="2" applyFont="1" applyBorder="1" applyAlignment="1" applyProtection="1">
      <alignment horizontal="center" vertical="top"/>
    </xf>
    <xf numFmtId="0" fontId="1" fillId="0" borderId="62" xfId="0" applyFont="1" applyBorder="1" applyAlignment="1" applyProtection="1">
      <alignment horizontal="left" vertical="top" wrapText="1"/>
    </xf>
    <xf numFmtId="0" fontId="1" fillId="0" borderId="7" xfId="0" applyFont="1" applyBorder="1" applyAlignment="1" applyProtection="1">
      <alignment horizontal="left" vertical="top" wrapText="1"/>
    </xf>
    <xf numFmtId="0" fontId="1" fillId="0" borderId="63" xfId="0" applyFont="1" applyBorder="1" applyAlignment="1" applyProtection="1">
      <alignment horizontal="left" vertical="top" wrapText="1"/>
    </xf>
    <xf numFmtId="0" fontId="1" fillId="0" borderId="0" xfId="1" applyFont="1" applyAlignment="1" applyProtection="1"/>
    <xf numFmtId="49" fontId="1" fillId="0" borderId="21" xfId="0" applyNumberFormat="1" applyFont="1" applyBorder="1" applyAlignment="1" applyProtection="1">
      <alignment horizontal="center" vertical="center"/>
    </xf>
    <xf numFmtId="49" fontId="1" fillId="0" borderId="38" xfId="0" applyNumberFormat="1" applyFont="1" applyBorder="1" applyAlignment="1" applyProtection="1">
      <alignment horizontal="center" vertical="center"/>
    </xf>
    <xf numFmtId="0" fontId="1" fillId="0" borderId="54" xfId="2" applyFont="1" applyBorder="1" applyAlignment="1" applyProtection="1">
      <alignment horizontal="center" vertical="top"/>
    </xf>
    <xf numFmtId="0" fontId="1" fillId="0" borderId="44" xfId="2" applyFont="1" applyBorder="1" applyAlignment="1" applyProtection="1">
      <alignment horizontal="left" vertical="top" wrapText="1"/>
    </xf>
    <xf numFmtId="0" fontId="1" fillId="0" borderId="44" xfId="2" applyFont="1" applyBorder="1" applyAlignment="1" applyProtection="1">
      <alignment horizontal="center" vertical="center"/>
    </xf>
    <xf numFmtId="0" fontId="1" fillId="0" borderId="52" xfId="2" applyFont="1" applyBorder="1" applyAlignment="1" applyProtection="1">
      <alignment horizontal="left" vertical="center" wrapText="1"/>
    </xf>
    <xf numFmtId="0" fontId="1" fillId="0" borderId="53" xfId="2" applyFont="1" applyBorder="1" applyAlignment="1" applyProtection="1">
      <alignment horizontal="left" vertical="center" wrapText="1"/>
    </xf>
    <xf numFmtId="0" fontId="1" fillId="0" borderId="54" xfId="2" applyFont="1" applyBorder="1" applyAlignment="1" applyProtection="1">
      <alignment horizontal="left" vertical="center" wrapText="1"/>
    </xf>
    <xf numFmtId="0" fontId="1" fillId="0" borderId="58" xfId="2" applyFont="1" applyBorder="1" applyAlignment="1" applyProtection="1">
      <alignment horizontal="center" vertical="top"/>
    </xf>
    <xf numFmtId="0" fontId="1" fillId="0" borderId="56" xfId="2" applyFont="1" applyBorder="1" applyAlignment="1" applyProtection="1">
      <alignment horizontal="left" vertical="top"/>
    </xf>
    <xf numFmtId="0" fontId="1" fillId="0" borderId="57" xfId="2" applyFont="1" applyBorder="1" applyAlignment="1" applyProtection="1">
      <alignment horizontal="left" vertical="top"/>
    </xf>
    <xf numFmtId="0" fontId="1" fillId="0" borderId="58" xfId="2" applyFont="1" applyBorder="1" applyAlignment="1" applyProtection="1">
      <alignment horizontal="left" vertical="top"/>
    </xf>
    <xf numFmtId="0" fontId="1" fillId="0" borderId="50" xfId="2" applyFont="1" applyBorder="1" applyAlignment="1" applyProtection="1">
      <alignment horizontal="center" vertical="center"/>
    </xf>
    <xf numFmtId="0" fontId="1" fillId="0" borderId="44" xfId="2" applyFont="1" applyBorder="1" applyAlignment="1" applyProtection="1">
      <alignment horizontal="left" vertical="center" wrapText="1"/>
    </xf>
    <xf numFmtId="0" fontId="1" fillId="0" borderId="33" xfId="2" applyFont="1" applyBorder="1" applyAlignment="1" applyProtection="1">
      <alignment horizontal="center" vertical="top"/>
    </xf>
    <xf numFmtId="0" fontId="1" fillId="0" borderId="50" xfId="2" applyFont="1" applyBorder="1" applyAlignment="1" applyProtection="1">
      <alignment horizontal="left" vertical="top" wrapText="1"/>
    </xf>
    <xf numFmtId="0" fontId="1" fillId="0" borderId="49" xfId="2" applyFont="1" applyBorder="1" applyAlignment="1" applyProtection="1">
      <alignment horizontal="center" vertical="top"/>
    </xf>
    <xf numFmtId="0" fontId="1" fillId="0" borderId="48" xfId="2" applyFont="1" applyBorder="1" applyAlignment="1" applyProtection="1">
      <alignment horizontal="left" vertical="top"/>
    </xf>
    <xf numFmtId="0" fontId="1" fillId="0" borderId="0" xfId="2" applyFont="1" applyAlignment="1" applyProtection="1">
      <alignment horizontal="left" vertical="top"/>
    </xf>
    <xf numFmtId="0" fontId="1" fillId="0" borderId="49" xfId="2" applyFont="1" applyBorder="1" applyAlignment="1" applyProtection="1">
      <alignment horizontal="left" vertical="top"/>
    </xf>
    <xf numFmtId="0" fontId="1" fillId="0" borderId="50" xfId="2" applyFont="1" applyBorder="1" applyAlignment="1" applyProtection="1">
      <alignment horizontal="left" vertical="center" wrapText="1"/>
    </xf>
    <xf numFmtId="0" fontId="1" fillId="0" borderId="34" xfId="2" applyFont="1" applyBorder="1" applyAlignment="1" applyProtection="1">
      <alignment horizontal="left" vertical="center" wrapText="1" shrinkToFit="1"/>
    </xf>
    <xf numFmtId="0" fontId="1" fillId="0" borderId="13" xfId="2" applyFont="1" applyBorder="1" applyAlignment="1" applyProtection="1">
      <alignment horizontal="left" vertical="center" wrapText="1" shrinkToFit="1"/>
    </xf>
    <xf numFmtId="0" fontId="1" fillId="0" borderId="33" xfId="2" applyFont="1" applyBorder="1" applyAlignment="1" applyProtection="1">
      <alignment horizontal="left" vertical="center" wrapText="1" shrinkToFit="1"/>
    </xf>
    <xf numFmtId="0" fontId="1" fillId="0" borderId="52" xfId="2" applyFont="1" applyBorder="1" applyAlignment="1" applyProtection="1">
      <alignment horizontal="left" vertical="top"/>
    </xf>
    <xf numFmtId="0" fontId="1" fillId="0" borderId="53" xfId="2" applyFont="1" applyBorder="1" applyAlignment="1" applyProtection="1">
      <alignment horizontal="left" vertical="top"/>
    </xf>
    <xf numFmtId="0" fontId="1" fillId="0" borderId="54" xfId="2" applyFont="1" applyBorder="1" applyAlignment="1" applyProtection="1">
      <alignment horizontal="left" vertical="top"/>
    </xf>
    <xf numFmtId="0" fontId="1" fillId="0" borderId="56" xfId="2" applyFont="1" applyBorder="1" applyAlignment="1" applyProtection="1">
      <alignment horizontal="left" vertical="top" wrapText="1"/>
    </xf>
    <xf numFmtId="0" fontId="1" fillId="0" borderId="57" xfId="2" applyFont="1" applyBorder="1" applyAlignment="1" applyProtection="1">
      <alignment horizontal="left" vertical="top" wrapText="1"/>
    </xf>
    <xf numFmtId="0" fontId="1" fillId="0" borderId="58" xfId="2" applyFont="1" applyBorder="1" applyAlignment="1" applyProtection="1">
      <alignment horizontal="left" vertical="top" wrapText="1"/>
    </xf>
    <xf numFmtId="0" fontId="1" fillId="0" borderId="48" xfId="2" applyFont="1" applyBorder="1" applyAlignment="1" applyProtection="1">
      <alignment horizontal="left" vertical="top" wrapText="1"/>
    </xf>
    <xf numFmtId="0" fontId="1" fillId="0" borderId="0" xfId="2" applyFont="1" applyAlignment="1" applyProtection="1">
      <alignment horizontal="left" vertical="top" wrapText="1"/>
    </xf>
    <xf numFmtId="0" fontId="1" fillId="0" borderId="49" xfId="2" applyFont="1" applyBorder="1" applyAlignment="1" applyProtection="1">
      <alignment horizontal="left" vertical="top" wrapText="1"/>
    </xf>
    <xf numFmtId="0" fontId="1" fillId="0" borderId="52" xfId="2" applyFont="1" applyBorder="1" applyAlignment="1" applyProtection="1">
      <alignment horizontal="left" vertical="top" wrapText="1"/>
    </xf>
    <xf numFmtId="0" fontId="1" fillId="0" borderId="53" xfId="2" applyFont="1" applyBorder="1" applyAlignment="1" applyProtection="1">
      <alignment horizontal="left" vertical="top" wrapText="1"/>
    </xf>
    <xf numFmtId="0" fontId="1" fillId="0" borderId="54" xfId="2" applyFont="1" applyBorder="1" applyAlignment="1" applyProtection="1">
      <alignment horizontal="left" vertical="top" wrapText="1"/>
    </xf>
    <xf numFmtId="0" fontId="1" fillId="0" borderId="63" xfId="2" applyFont="1" applyBorder="1" applyAlignment="1" applyProtection="1">
      <alignment horizontal="center" vertical="top"/>
    </xf>
    <xf numFmtId="0" fontId="1" fillId="0" borderId="62" xfId="2" applyFont="1" applyBorder="1" applyAlignment="1" applyProtection="1">
      <alignment horizontal="left" vertical="top" wrapText="1"/>
    </xf>
    <xf numFmtId="0" fontId="1" fillId="0" borderId="7" xfId="2" applyFont="1" applyBorder="1" applyAlignment="1" applyProtection="1">
      <alignment horizontal="left" vertical="top" wrapText="1"/>
    </xf>
    <xf numFmtId="0" fontId="1" fillId="0" borderId="63" xfId="2" applyFont="1" applyBorder="1" applyAlignment="1" applyProtection="1">
      <alignment horizontal="left" vertical="top" wrapText="1"/>
    </xf>
    <xf numFmtId="0" fontId="1" fillId="0" borderId="60" xfId="2" applyFont="1" applyBorder="1" applyAlignment="1" applyProtection="1">
      <alignment horizontal="center" vertical="center"/>
    </xf>
    <xf numFmtId="0" fontId="1" fillId="0" borderId="18" xfId="2" applyFont="1" applyBorder="1" applyAlignment="1" applyProtection="1">
      <alignment horizontal="left" vertical="center" wrapText="1" shrinkToFit="1"/>
    </xf>
    <xf numFmtId="0" fontId="1" fillId="0" borderId="16" xfId="2" applyFont="1" applyBorder="1" applyAlignment="1" applyProtection="1">
      <alignment horizontal="left" vertical="center" wrapText="1" shrinkToFit="1"/>
    </xf>
    <xf numFmtId="0" fontId="1" fillId="0" borderId="35" xfId="2" applyFont="1" applyBorder="1" applyAlignment="1" applyProtection="1">
      <alignment horizontal="left" vertical="center" wrapText="1" shrinkToFit="1"/>
    </xf>
    <xf numFmtId="0" fontId="1" fillId="0" borderId="62" xfId="2" applyFont="1" applyBorder="1" applyAlignment="1" applyProtection="1">
      <alignment horizontal="left" vertical="top"/>
    </xf>
    <xf numFmtId="0" fontId="1" fillId="0" borderId="7" xfId="2" applyFont="1" applyBorder="1" applyAlignment="1" applyProtection="1">
      <alignment horizontal="left" vertical="top"/>
    </xf>
    <xf numFmtId="0" fontId="1" fillId="0" borderId="63" xfId="2" applyFont="1" applyBorder="1" applyAlignment="1" applyProtection="1">
      <alignment horizontal="left" vertical="top"/>
    </xf>
    <xf numFmtId="0" fontId="1" fillId="0" borderId="5" xfId="1" applyFont="1" applyBorder="1" applyProtection="1">
      <alignment vertical="center"/>
    </xf>
    <xf numFmtId="0" fontId="6" fillId="0" borderId="0" xfId="0" applyFont="1" applyProtection="1">
      <alignment vertical="center"/>
    </xf>
    <xf numFmtId="49" fontId="9" fillId="0" borderId="0" xfId="2" applyNumberFormat="1" applyFont="1" applyProtection="1">
      <alignment vertical="center"/>
    </xf>
    <xf numFmtId="0" fontId="17" fillId="0" borderId="0" xfId="3" applyFont="1" applyAlignment="1" applyProtection="1">
      <alignment horizontal="left" vertical="top"/>
    </xf>
    <xf numFmtId="0" fontId="1" fillId="0" borderId="0" xfId="3" applyFont="1" applyAlignment="1" applyProtection="1">
      <alignment horizontal="center" vertical="center"/>
    </xf>
    <xf numFmtId="0" fontId="1" fillId="0" borderId="8" xfId="2" applyFont="1" applyBorder="1" applyProtection="1">
      <alignment vertical="center"/>
    </xf>
    <xf numFmtId="0" fontId="21" fillId="0" borderId="4" xfId="2" applyFont="1" applyBorder="1" applyProtection="1">
      <alignment vertical="center"/>
    </xf>
    <xf numFmtId="0" fontId="21" fillId="0" borderId="0" xfId="2" applyFont="1" applyProtection="1">
      <alignment vertical="center"/>
    </xf>
    <xf numFmtId="0" fontId="7" fillId="0" borderId="2" xfId="0" applyFont="1" applyBorder="1" applyProtection="1">
      <alignment vertical="center"/>
    </xf>
    <xf numFmtId="0" fontId="9" fillId="0" borderId="7" xfId="0" applyFont="1" applyBorder="1" applyProtection="1">
      <alignment vertical="center"/>
    </xf>
    <xf numFmtId="0" fontId="9" fillId="0" borderId="7" xfId="0" applyFont="1" applyBorder="1" applyAlignment="1" applyProtection="1">
      <alignment vertical="top"/>
    </xf>
    <xf numFmtId="0" fontId="8" fillId="0" borderId="5" xfId="0" applyFont="1" applyBorder="1" applyAlignment="1" applyProtection="1">
      <alignment vertical="top"/>
    </xf>
    <xf numFmtId="0" fontId="1" fillId="0" borderId="4" xfId="2" applyFont="1" applyBorder="1" applyAlignment="1" applyProtection="1">
      <alignment horizontal="left" vertical="center"/>
    </xf>
    <xf numFmtId="0" fontId="1" fillId="0" borderId="0" xfId="2" applyFont="1" applyAlignment="1" applyProtection="1">
      <alignment horizontal="left" vertical="center"/>
    </xf>
    <xf numFmtId="0" fontId="1" fillId="0" borderId="5" xfId="2" applyFont="1" applyBorder="1" applyAlignment="1" applyProtection="1">
      <alignment horizontal="left" vertical="center"/>
    </xf>
    <xf numFmtId="49" fontId="1" fillId="0" borderId="1" xfId="2" applyNumberFormat="1" applyFont="1" applyBorder="1" applyAlignment="1" applyProtection="1">
      <alignment horizontal="left" vertical="center"/>
    </xf>
    <xf numFmtId="49" fontId="1" fillId="0" borderId="2" xfId="2" applyNumberFormat="1" applyFont="1" applyBorder="1" applyAlignment="1" applyProtection="1">
      <alignment horizontal="left" vertical="center"/>
    </xf>
    <xf numFmtId="49" fontId="1" fillId="0" borderId="3" xfId="2" applyNumberFormat="1" applyFont="1" applyBorder="1" applyAlignment="1" applyProtection="1">
      <alignment horizontal="left" vertical="center"/>
    </xf>
    <xf numFmtId="181" fontId="1" fillId="0" borderId="65" xfId="2" applyNumberFormat="1" applyFont="1" applyBorder="1" applyAlignment="1" applyProtection="1">
      <alignment horizontal="left" vertical="center"/>
    </xf>
    <xf numFmtId="0" fontId="1" fillId="0" borderId="65" xfId="2" applyFont="1" applyBorder="1" applyAlignment="1" applyProtection="1">
      <alignment horizontal="left" vertical="center"/>
    </xf>
    <xf numFmtId="0" fontId="1" fillId="0" borderId="9" xfId="0" applyFont="1" applyBorder="1" applyProtection="1">
      <alignment vertical="center"/>
    </xf>
    <xf numFmtId="0" fontId="1" fillId="0" borderId="10" xfId="0" applyFont="1" applyBorder="1" applyProtection="1">
      <alignment vertical="center"/>
    </xf>
    <xf numFmtId="0" fontId="1" fillId="0" borderId="11" xfId="0" applyFont="1" applyBorder="1" applyProtection="1">
      <alignment vertical="center"/>
    </xf>
    <xf numFmtId="0" fontId="1" fillId="0" borderId="37" xfId="2" applyFont="1" applyBorder="1" applyProtection="1">
      <alignment vertical="center"/>
    </xf>
    <xf numFmtId="0" fontId="1" fillId="0" borderId="11" xfId="2" applyFont="1" applyBorder="1" applyProtection="1">
      <alignment vertical="center"/>
    </xf>
    <xf numFmtId="0" fontId="1" fillId="0" borderId="12" xfId="0" applyFont="1" applyBorder="1" applyProtection="1">
      <alignment vertical="center"/>
    </xf>
    <xf numFmtId="0" fontId="1" fillId="0" borderId="13" xfId="0" applyFont="1" applyBorder="1" applyProtection="1">
      <alignment vertical="center"/>
    </xf>
    <xf numFmtId="0" fontId="1" fillId="0" borderId="14" xfId="0" applyFont="1" applyBorder="1" applyProtection="1">
      <alignment vertical="center"/>
    </xf>
    <xf numFmtId="0" fontId="1" fillId="0" borderId="66" xfId="2" applyFont="1" applyBorder="1" applyProtection="1">
      <alignment vertical="center"/>
    </xf>
    <xf numFmtId="0" fontId="1" fillId="0" borderId="40" xfId="2" applyFont="1" applyBorder="1" applyProtection="1">
      <alignment vertical="center"/>
    </xf>
    <xf numFmtId="0" fontId="1" fillId="0" borderId="67" xfId="2" applyFont="1" applyBorder="1" applyProtection="1">
      <alignment vertical="center"/>
    </xf>
    <xf numFmtId="0" fontId="1" fillId="0" borderId="15" xfId="0" applyFont="1" applyBorder="1" applyProtection="1">
      <alignment vertical="center"/>
    </xf>
    <xf numFmtId="0" fontId="1" fillId="0" borderId="16" xfId="0" applyFont="1" applyBorder="1" applyProtection="1">
      <alignment vertical="center"/>
    </xf>
    <xf numFmtId="0" fontId="1" fillId="0" borderId="17" xfId="0" applyFont="1" applyBorder="1" applyProtection="1">
      <alignment vertical="center"/>
    </xf>
    <xf numFmtId="0" fontId="1" fillId="0" borderId="60" xfId="2" applyFont="1" applyBorder="1" applyProtection="1">
      <alignment vertical="center"/>
    </xf>
    <xf numFmtId="0" fontId="1" fillId="0" borderId="64" xfId="2" applyFont="1" applyBorder="1" applyProtection="1">
      <alignment vertical="center"/>
    </xf>
    <xf numFmtId="0" fontId="8" fillId="0" borderId="0" xfId="2" applyFont="1" applyAlignment="1" applyProtection="1">
      <alignment vertical="top"/>
    </xf>
    <xf numFmtId="0" fontId="8" fillId="0" borderId="20" xfId="2" applyFont="1" applyBorder="1" applyAlignment="1" applyProtection="1">
      <alignment vertical="top"/>
    </xf>
    <xf numFmtId="0" fontId="8" fillId="0" borderId="2" xfId="2" applyFont="1" applyBorder="1" applyAlignment="1" applyProtection="1">
      <alignment vertical="top"/>
    </xf>
    <xf numFmtId="0" fontId="1" fillId="0" borderId="19" xfId="2" applyFont="1" applyBorder="1" applyAlignment="1" applyProtection="1">
      <alignment horizontal="left" vertical="center"/>
    </xf>
    <xf numFmtId="49" fontId="1" fillId="0" borderId="19" xfId="2" applyNumberFormat="1" applyFont="1" applyBorder="1" applyAlignment="1" applyProtection="1">
      <alignment horizontal="left" vertical="center"/>
    </xf>
    <xf numFmtId="49" fontId="1" fillId="0" borderId="20" xfId="2" applyNumberFormat="1" applyFont="1" applyBorder="1" applyAlignment="1" applyProtection="1">
      <alignment horizontal="left" vertical="center"/>
    </xf>
    <xf numFmtId="49" fontId="1" fillId="0" borderId="21" xfId="2" applyNumberFormat="1" applyFont="1" applyBorder="1" applyAlignment="1" applyProtection="1">
      <alignment horizontal="left" vertical="center"/>
    </xf>
    <xf numFmtId="181" fontId="1" fillId="0" borderId="19" xfId="2" applyNumberFormat="1" applyFont="1" applyBorder="1" applyAlignment="1" applyProtection="1">
      <alignment horizontal="left" vertical="center"/>
    </xf>
    <xf numFmtId="0" fontId="1" fillId="0" borderId="9" xfId="0" applyFont="1" applyBorder="1" applyAlignment="1" applyProtection="1">
      <alignment horizontal="left" vertical="center"/>
    </xf>
    <xf numFmtId="0" fontId="1" fillId="0" borderId="11" xfId="0" applyFont="1" applyBorder="1" applyAlignment="1" applyProtection="1">
      <alignment horizontal="left" vertical="center"/>
    </xf>
    <xf numFmtId="0" fontId="1" fillId="0" borderId="15" xfId="0" applyFont="1" applyBorder="1" applyAlignment="1" applyProtection="1">
      <alignment horizontal="left" vertical="center"/>
    </xf>
    <xf numFmtId="0" fontId="1" fillId="0" borderId="16" xfId="0" applyFont="1" applyBorder="1" applyAlignment="1" applyProtection="1">
      <alignment horizontal="left" vertical="center"/>
    </xf>
    <xf numFmtId="0" fontId="1" fillId="0" borderId="17" xfId="0" applyFont="1" applyBorder="1" applyAlignment="1" applyProtection="1">
      <alignment horizontal="left" vertical="center"/>
    </xf>
    <xf numFmtId="178" fontId="1" fillId="0" borderId="0" xfId="0" applyNumberFormat="1" applyFont="1" applyAlignment="1" applyProtection="1">
      <alignment horizontal="right" vertical="top"/>
    </xf>
    <xf numFmtId="183" fontId="1" fillId="0" borderId="7" xfId="0" applyNumberFormat="1" applyFont="1" applyBorder="1" applyProtection="1">
      <alignment vertical="center"/>
    </xf>
    <xf numFmtId="183" fontId="10" fillId="0" borderId="7" xfId="0" applyNumberFormat="1" applyFont="1" applyBorder="1" applyAlignment="1" applyProtection="1">
      <alignment vertical="top"/>
    </xf>
    <xf numFmtId="183" fontId="10" fillId="0" borderId="0" xfId="0" applyNumberFormat="1" applyFont="1" applyAlignment="1" applyProtection="1">
      <alignment vertical="top"/>
    </xf>
    <xf numFmtId="181" fontId="1" fillId="0" borderId="2" xfId="0" applyNumberFormat="1" applyFont="1" applyBorder="1" applyProtection="1">
      <alignment vertical="center"/>
    </xf>
    <xf numFmtId="0" fontId="1" fillId="0" borderId="1" xfId="0" applyFont="1" applyBorder="1" applyProtection="1">
      <alignment vertical="center"/>
    </xf>
    <xf numFmtId="0" fontId="1" fillId="0" borderId="21" xfId="0" applyFont="1" applyBorder="1" applyAlignment="1" applyProtection="1">
      <alignment horizontal="left" vertical="center"/>
    </xf>
    <xf numFmtId="38" fontId="1" fillId="0" borderId="19" xfId="2" applyNumberFormat="1" applyFont="1" applyBorder="1" applyAlignment="1" applyProtection="1">
      <alignment horizontal="center" vertical="center" wrapText="1"/>
    </xf>
    <xf numFmtId="38" fontId="1" fillId="0" borderId="20" xfId="2" applyNumberFormat="1" applyFont="1" applyBorder="1" applyAlignment="1" applyProtection="1">
      <alignment horizontal="center" vertical="center" wrapText="1"/>
    </xf>
    <xf numFmtId="38" fontId="1" fillId="0" borderId="30" xfId="2" applyNumberFormat="1" applyFont="1" applyBorder="1" applyAlignment="1" applyProtection="1">
      <alignment horizontal="center" vertical="center" wrapText="1"/>
    </xf>
    <xf numFmtId="38" fontId="1" fillId="0" borderId="29" xfId="1" applyNumberFormat="1" applyFont="1" applyBorder="1" applyAlignment="1" applyProtection="1">
      <alignment horizontal="center" vertical="center" wrapText="1"/>
    </xf>
    <xf numFmtId="183" fontId="1" fillId="0" borderId="20" xfId="1" applyNumberFormat="1" applyFont="1" applyBorder="1" applyAlignment="1" applyProtection="1">
      <alignment horizontal="center" vertical="center" wrapText="1"/>
    </xf>
    <xf numFmtId="183" fontId="1" fillId="0" borderId="30" xfId="1" applyNumberFormat="1" applyFont="1" applyBorder="1" applyAlignment="1" applyProtection="1">
      <alignment horizontal="center" vertical="center" wrapText="1"/>
    </xf>
    <xf numFmtId="38" fontId="1" fillId="0" borderId="29" xfId="0" applyNumberFormat="1" applyFont="1" applyBorder="1" applyAlignment="1" applyProtection="1">
      <alignment horizontal="center" vertical="center" wrapText="1"/>
    </xf>
    <xf numFmtId="183" fontId="1" fillId="0" borderId="20" xfId="0" applyNumberFormat="1" applyFont="1" applyBorder="1" applyAlignment="1" applyProtection="1">
      <alignment horizontal="center" vertical="center" wrapText="1"/>
    </xf>
    <xf numFmtId="183" fontId="1" fillId="0" borderId="30" xfId="0" applyNumberFormat="1" applyFont="1" applyBorder="1" applyAlignment="1" applyProtection="1">
      <alignment horizontal="center" vertical="center" wrapText="1"/>
    </xf>
    <xf numFmtId="38" fontId="1" fillId="0" borderId="20" xfId="0" applyNumberFormat="1" applyFont="1" applyBorder="1" applyAlignment="1" applyProtection="1">
      <alignment horizontal="center" vertical="center" wrapText="1"/>
    </xf>
    <xf numFmtId="38" fontId="1" fillId="0" borderId="30" xfId="0" applyNumberFormat="1" applyFont="1" applyBorder="1" applyAlignment="1" applyProtection="1">
      <alignment horizontal="center" vertical="center" wrapText="1"/>
    </xf>
    <xf numFmtId="49" fontId="1" fillId="0" borderId="68" xfId="0" applyNumberFormat="1" applyFont="1" applyBorder="1" applyAlignment="1" applyProtection="1">
      <alignment horizontal="left" vertical="center" wrapText="1"/>
    </xf>
    <xf numFmtId="181" fontId="1" fillId="0" borderId="38" xfId="0" applyNumberFormat="1" applyFont="1" applyBorder="1" applyAlignment="1" applyProtection="1">
      <alignment horizontal="left" vertical="center" wrapText="1"/>
    </xf>
    <xf numFmtId="178" fontId="1" fillId="0" borderId="69" xfId="0" applyNumberFormat="1" applyFont="1" applyBorder="1" applyProtection="1">
      <alignment vertical="center"/>
    </xf>
    <xf numFmtId="0" fontId="1" fillId="0" borderId="70" xfId="2" applyFont="1" applyBorder="1" applyAlignment="1" applyProtection="1">
      <alignment horizontal="center" vertical="center" textRotation="255"/>
    </xf>
    <xf numFmtId="0" fontId="1" fillId="0" borderId="32" xfId="2" applyFont="1" applyBorder="1" applyProtection="1">
      <alignment vertical="center"/>
    </xf>
    <xf numFmtId="0" fontId="1" fillId="0" borderId="10" xfId="2" applyFont="1" applyBorder="1" applyProtection="1">
      <alignment vertical="center"/>
    </xf>
    <xf numFmtId="0" fontId="1" fillId="0" borderId="11" xfId="2" applyFont="1" applyBorder="1" applyProtection="1">
      <alignment vertical="center"/>
    </xf>
    <xf numFmtId="178" fontId="1" fillId="0" borderId="71" xfId="0" applyNumberFormat="1" applyFont="1" applyBorder="1" applyProtection="1">
      <alignment vertical="center"/>
    </xf>
    <xf numFmtId="0" fontId="1" fillId="0" borderId="72" xfId="2" applyFont="1" applyBorder="1" applyAlignment="1" applyProtection="1">
      <alignment horizontal="center" vertical="center" textRotation="255"/>
    </xf>
    <xf numFmtId="0" fontId="1" fillId="0" borderId="34" xfId="2" applyFont="1" applyBorder="1" applyProtection="1">
      <alignment vertical="center"/>
    </xf>
    <xf numFmtId="0" fontId="1" fillId="0" borderId="13" xfId="2" applyFont="1" applyBorder="1" applyProtection="1">
      <alignment vertical="center"/>
    </xf>
    <xf numFmtId="0" fontId="1" fillId="0" borderId="14" xfId="2" applyFont="1" applyBorder="1" applyProtection="1">
      <alignment vertical="center"/>
    </xf>
    <xf numFmtId="49" fontId="1" fillId="0" borderId="34" xfId="2" applyNumberFormat="1" applyFont="1" applyBorder="1" applyProtection="1">
      <alignment vertical="center"/>
    </xf>
    <xf numFmtId="49" fontId="1" fillId="0" borderId="13" xfId="2" applyNumberFormat="1" applyFont="1" applyBorder="1" applyProtection="1">
      <alignment vertical="center"/>
    </xf>
    <xf numFmtId="49" fontId="1" fillId="0" borderId="14" xfId="2" applyNumberFormat="1" applyFont="1" applyBorder="1" applyProtection="1">
      <alignment vertical="center"/>
    </xf>
    <xf numFmtId="178" fontId="1" fillId="0" borderId="55" xfId="0" applyNumberFormat="1" applyFont="1" applyBorder="1" applyProtection="1">
      <alignment vertical="center"/>
    </xf>
    <xf numFmtId="0" fontId="1" fillId="0" borderId="75" xfId="2" applyFont="1" applyBorder="1" applyAlignment="1" applyProtection="1">
      <alignment horizontal="center" vertical="center" textRotation="255"/>
    </xf>
    <xf numFmtId="0" fontId="1" fillId="0" borderId="76" xfId="2" applyFont="1" applyBorder="1" applyProtection="1">
      <alignment vertical="center"/>
    </xf>
    <xf numFmtId="0" fontId="1" fillId="0" borderId="27" xfId="2" applyFont="1" applyBorder="1" applyProtection="1">
      <alignment vertical="center"/>
    </xf>
    <xf numFmtId="0" fontId="1" fillId="0" borderId="28" xfId="2" applyFont="1" applyBorder="1" applyProtection="1">
      <alignment vertical="center"/>
    </xf>
    <xf numFmtId="38" fontId="1" fillId="0" borderId="26" xfId="2" applyNumberFormat="1" applyFont="1" applyBorder="1" applyAlignment="1" applyProtection="1">
      <alignment horizontal="right" vertical="center"/>
    </xf>
    <xf numFmtId="38" fontId="1" fillId="0" borderId="27" xfId="2" applyNumberFormat="1" applyFont="1" applyBorder="1" applyAlignment="1" applyProtection="1">
      <alignment horizontal="right" vertical="center"/>
    </xf>
    <xf numFmtId="38" fontId="1" fillId="0" borderId="77" xfId="2" applyNumberFormat="1" applyFont="1" applyBorder="1" applyAlignment="1" applyProtection="1">
      <alignment horizontal="right" vertical="center"/>
    </xf>
    <xf numFmtId="38" fontId="1" fillId="0" borderId="76" xfId="1" applyNumberFormat="1" applyFont="1" applyBorder="1" applyAlignment="1" applyProtection="1">
      <alignment horizontal="right" vertical="center"/>
    </xf>
    <xf numFmtId="183" fontId="1" fillId="0" borderId="77" xfId="1" applyNumberFormat="1" applyFont="1" applyBorder="1" applyAlignment="1" applyProtection="1">
      <alignment horizontal="right" vertical="center"/>
    </xf>
    <xf numFmtId="38" fontId="1" fillId="0" borderId="77" xfId="1" applyNumberFormat="1" applyFont="1" applyBorder="1" applyAlignment="1" applyProtection="1">
      <alignment horizontal="right" vertical="center"/>
    </xf>
    <xf numFmtId="49" fontId="1" fillId="5" borderId="78" xfId="1" applyNumberFormat="1" applyFont="1" applyFill="1" applyBorder="1" applyAlignment="1" applyProtection="1">
      <alignment horizontal="left" vertical="center"/>
    </xf>
    <xf numFmtId="183" fontId="1" fillId="5" borderId="79" xfId="1" applyNumberFormat="1" applyFont="1" applyFill="1" applyBorder="1" applyAlignment="1" applyProtection="1">
      <alignment horizontal="left" vertical="center"/>
    </xf>
    <xf numFmtId="49" fontId="1" fillId="0" borderId="75" xfId="2" applyNumberFormat="1" applyFont="1" applyBorder="1" applyAlignment="1" applyProtection="1">
      <alignment horizontal="center" vertical="center" textRotation="255"/>
    </xf>
    <xf numFmtId="49" fontId="1" fillId="5" borderId="76" xfId="1" applyNumberFormat="1" applyFont="1" applyFill="1" applyBorder="1" applyAlignment="1" applyProtection="1">
      <alignment horizontal="left" vertical="center"/>
    </xf>
    <xf numFmtId="183" fontId="1" fillId="5" borderId="28" xfId="1" applyNumberFormat="1" applyFont="1" applyFill="1" applyBorder="1" applyAlignment="1" applyProtection="1">
      <alignment horizontal="left" vertical="center"/>
    </xf>
    <xf numFmtId="178" fontId="1" fillId="0" borderId="80" xfId="0" applyNumberFormat="1" applyFont="1" applyBorder="1" applyProtection="1">
      <alignment vertical="center"/>
    </xf>
    <xf numFmtId="178" fontId="1" fillId="0" borderId="26" xfId="0" applyNumberFormat="1" applyFont="1" applyBorder="1" applyProtection="1">
      <alignment vertical="center"/>
    </xf>
    <xf numFmtId="0" fontId="1" fillId="0" borderId="27" xfId="0" applyFont="1" applyBorder="1" applyAlignment="1" applyProtection="1">
      <alignment horizontal="left" vertical="center"/>
    </xf>
    <xf numFmtId="183" fontId="1" fillId="0" borderId="79" xfId="0" applyNumberFormat="1" applyFont="1" applyBorder="1" applyAlignment="1" applyProtection="1">
      <alignment horizontal="left" vertical="center"/>
    </xf>
    <xf numFmtId="183" fontId="1" fillId="5" borderId="76" xfId="1" applyNumberFormat="1" applyFont="1" applyFill="1" applyBorder="1" applyAlignment="1" applyProtection="1">
      <alignment horizontal="center" vertical="center"/>
    </xf>
    <xf numFmtId="183" fontId="1" fillId="5" borderId="28" xfId="1" applyNumberFormat="1" applyFont="1" applyFill="1" applyBorder="1" applyAlignment="1" applyProtection="1">
      <alignment horizontal="center" vertical="center"/>
    </xf>
    <xf numFmtId="183" fontId="1" fillId="0" borderId="2" xfId="0" applyNumberFormat="1" applyFont="1" applyBorder="1" applyProtection="1">
      <alignment vertical="center"/>
    </xf>
    <xf numFmtId="0" fontId="1" fillId="0" borderId="2" xfId="1" applyFont="1" applyBorder="1" applyProtection="1">
      <alignment vertical="center"/>
    </xf>
    <xf numFmtId="181" fontId="1" fillId="0" borderId="0" xfId="1" applyNumberFormat="1" applyFont="1" applyAlignment="1" applyProtection="1">
      <alignment horizontal="center" vertical="center"/>
    </xf>
    <xf numFmtId="183" fontId="1" fillId="0" borderId="0" xfId="1" applyNumberFormat="1" applyFont="1" applyAlignment="1" applyProtection="1">
      <alignment horizontal="center" vertical="center"/>
    </xf>
    <xf numFmtId="182" fontId="1" fillId="0" borderId="7" xfId="2" applyNumberFormat="1" applyFont="1" applyBorder="1" applyProtection="1">
      <alignment vertical="center"/>
    </xf>
    <xf numFmtId="182" fontId="1" fillId="0" borderId="2" xfId="2" applyNumberFormat="1" applyFont="1" applyBorder="1" applyProtection="1">
      <alignment vertical="center"/>
    </xf>
    <xf numFmtId="182" fontId="1" fillId="0" borderId="0" xfId="2" applyNumberFormat="1" applyFont="1" applyProtection="1">
      <alignment vertical="center"/>
    </xf>
    <xf numFmtId="0" fontId="9" fillId="0" borderId="7" xfId="0" applyFont="1" applyBorder="1" applyAlignment="1" applyProtection="1">
      <alignment horizontal="left" vertical="center"/>
    </xf>
    <xf numFmtId="0" fontId="7" fillId="0" borderId="7" xfId="0" applyFont="1" applyBorder="1" applyAlignment="1" applyProtection="1">
      <alignment horizontal="left" vertical="center" indent="1"/>
    </xf>
    <xf numFmtId="0" fontId="7" fillId="0" borderId="42" xfId="0" applyFont="1" applyBorder="1" applyAlignment="1" applyProtection="1">
      <alignment horizontal="left" vertical="center" indent="1"/>
    </xf>
    <xf numFmtId="0" fontId="13" fillId="0" borderId="20" xfId="0" applyFont="1" applyBorder="1" applyAlignment="1" applyProtection="1">
      <alignment horizontal="left" vertical="center" indent="1"/>
    </xf>
    <xf numFmtId="0" fontId="1" fillId="0" borderId="30" xfId="0" applyFont="1" applyBorder="1" applyAlignment="1" applyProtection="1">
      <alignment horizontal="left" vertical="center"/>
    </xf>
    <xf numFmtId="38" fontId="1" fillId="0" borderId="29" xfId="0" applyNumberFormat="1" applyFont="1" applyBorder="1" applyAlignment="1" applyProtection="1">
      <alignment horizontal="center" vertical="center"/>
    </xf>
    <xf numFmtId="38" fontId="1" fillId="0" borderId="20" xfId="0" applyNumberFormat="1" applyFont="1" applyBorder="1" applyAlignment="1" applyProtection="1">
      <alignment horizontal="center" vertical="center"/>
    </xf>
    <xf numFmtId="38" fontId="1" fillId="0" borderId="30" xfId="0" applyNumberFormat="1" applyFont="1" applyBorder="1" applyAlignment="1" applyProtection="1">
      <alignment horizontal="center" vertical="center"/>
    </xf>
    <xf numFmtId="38" fontId="1" fillId="0" borderId="68" xfId="0" applyNumberFormat="1" applyFont="1" applyBorder="1" applyAlignment="1" applyProtection="1">
      <alignment horizontal="center" vertical="center" wrapText="1"/>
    </xf>
    <xf numFmtId="0" fontId="1" fillId="0" borderId="68" xfId="0" applyFont="1" applyBorder="1" applyAlignment="1" applyProtection="1">
      <alignment horizontal="center" vertical="center" wrapText="1"/>
    </xf>
    <xf numFmtId="0" fontId="1" fillId="0" borderId="38" xfId="0" applyFont="1" applyBorder="1" applyAlignment="1" applyProtection="1">
      <alignment horizontal="center" vertical="center" wrapText="1"/>
    </xf>
    <xf numFmtId="178" fontId="1" fillId="0" borderId="54" xfId="0" applyNumberFormat="1" applyFont="1" applyBorder="1" applyProtection="1">
      <alignment vertical="center"/>
    </xf>
    <xf numFmtId="0" fontId="1" fillId="0" borderId="31" xfId="2" applyFont="1" applyBorder="1" applyProtection="1">
      <alignment vertical="center"/>
    </xf>
    <xf numFmtId="178" fontId="1" fillId="0" borderId="33" xfId="0" applyNumberFormat="1" applyFont="1" applyBorder="1" applyProtection="1">
      <alignment vertical="center"/>
    </xf>
    <xf numFmtId="0" fontId="1" fillId="0" borderId="33" xfId="2" applyFont="1" applyBorder="1" applyProtection="1">
      <alignment vertical="center"/>
    </xf>
    <xf numFmtId="0" fontId="17" fillId="0" borderId="34" xfId="2" applyFont="1" applyBorder="1" applyProtection="1">
      <alignment vertical="center"/>
    </xf>
    <xf numFmtId="0" fontId="17" fillId="0" borderId="13" xfId="2" applyFont="1" applyBorder="1" applyProtection="1">
      <alignment vertical="center"/>
    </xf>
    <xf numFmtId="0" fontId="17" fillId="0" borderId="33" xfId="2" applyFont="1" applyBorder="1" applyProtection="1">
      <alignment vertical="center"/>
    </xf>
    <xf numFmtId="49" fontId="1" fillId="0" borderId="33" xfId="2" applyNumberFormat="1" applyFont="1" applyBorder="1" applyProtection="1">
      <alignment vertical="center"/>
    </xf>
    <xf numFmtId="0" fontId="1" fillId="0" borderId="44" xfId="2" applyFont="1" applyBorder="1" applyAlignment="1" applyProtection="1">
      <alignment horizontal="center" vertical="center" textRotation="255"/>
    </xf>
    <xf numFmtId="0" fontId="1" fillId="0" borderId="66" xfId="2" applyFont="1" applyBorder="1" applyAlignment="1" applyProtection="1">
      <alignment horizontal="center" vertical="center" textRotation="255"/>
    </xf>
    <xf numFmtId="178" fontId="8" fillId="0" borderId="2" xfId="0" applyNumberFormat="1" applyFont="1" applyBorder="1" applyAlignment="1" applyProtection="1">
      <alignment horizontal="right" vertical="top"/>
    </xf>
    <xf numFmtId="0" fontId="8" fillId="0" borderId="2" xfId="0" applyFont="1" applyBorder="1" applyAlignment="1" applyProtection="1">
      <alignment horizontal="left" vertical="top"/>
    </xf>
    <xf numFmtId="0" fontId="1" fillId="0" borderId="2" xfId="0" applyFont="1" applyBorder="1" applyAlignment="1" applyProtection="1">
      <alignment horizontal="left" vertical="center"/>
    </xf>
    <xf numFmtId="0" fontId="1" fillId="0" borderId="2" xfId="2" applyFont="1" applyBorder="1" applyAlignment="1" applyProtection="1">
      <alignment horizontal="right" vertical="center"/>
    </xf>
    <xf numFmtId="182" fontId="1" fillId="0" borderId="2" xfId="2" applyNumberFormat="1" applyFont="1" applyBorder="1" applyAlignment="1" applyProtection="1">
      <alignment horizontal="right" vertical="center"/>
    </xf>
    <xf numFmtId="0" fontId="1" fillId="0" borderId="0" xfId="2" applyFont="1" applyAlignment="1" applyProtection="1">
      <alignment horizontal="right" vertical="center"/>
    </xf>
    <xf numFmtId="0" fontId="7" fillId="0" borderId="6" xfId="0" applyFont="1" applyBorder="1" applyAlignment="1" applyProtection="1">
      <alignment horizontal="left" vertical="center" indent="1"/>
    </xf>
    <xf numFmtId="0" fontId="2" fillId="0" borderId="0" xfId="1" applyNumberFormat="1" applyFont="1" applyAlignment="1" applyProtection="1">
      <alignment horizontal="right" vertical="top"/>
    </xf>
    <xf numFmtId="0" fontId="1" fillId="0" borderId="0" xfId="1" applyNumberFormat="1" applyFont="1" applyProtection="1">
      <alignment vertical="center"/>
    </xf>
    <xf numFmtId="0" fontId="1" fillId="0" borderId="0" xfId="1" applyNumberFormat="1" applyFont="1" applyAlignment="1" applyProtection="1">
      <alignment horizontal="left" vertical="center"/>
    </xf>
  </cellXfs>
  <cellStyles count="4">
    <cellStyle name="標準" xfId="0" builtinId="0" customBuiltin="1"/>
    <cellStyle name="標準 5" xfId="2" xr:uid="{FC740A2A-DEEA-442C-BA7B-901B2842BC80}"/>
    <cellStyle name="標準 5 2 2" xfId="1" xr:uid="{A765A55F-190A-4F3E-98C1-C7827AFFD343}"/>
    <cellStyle name="標準 5 2 2 2" xfId="3" xr:uid="{325BB3C5-D64B-40B7-99D7-A4427CE4F421}"/>
  </cellStyles>
  <dxfs count="294">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262C6-D446-4EAE-8DEA-A907A94A2E31}">
  <sheetPr codeName="Sheet1">
    <outlinePr summaryBelow="0"/>
    <pageSetUpPr fitToPage="1"/>
  </sheetPr>
  <dimension ref="A1:AB451"/>
  <sheetViews>
    <sheetView showGridLines="0" tabSelected="1" topLeftCell="B1" zoomScaleNormal="100" workbookViewId="0">
      <selection activeCell="B1" sqref="B1"/>
    </sheetView>
  </sheetViews>
  <sheetFormatPr defaultRowHeight="13.5" x14ac:dyDescent="0.15"/>
  <cols>
    <col min="1" max="1" width="11.125" style="364" hidden="1" customWidth="1"/>
    <col min="2" max="3" width="1.625" style="163" customWidth="1"/>
    <col min="4" max="4" width="5" style="163" customWidth="1"/>
    <col min="5" max="5" width="6.625" style="163" customWidth="1"/>
    <col min="6" max="6" width="5.25" style="163" customWidth="1"/>
    <col min="7" max="7" width="3.375" style="163" customWidth="1"/>
    <col min="8" max="8" width="9.125" style="163" customWidth="1"/>
    <col min="9" max="11" width="1.625" style="163" customWidth="1"/>
    <col min="12" max="12" width="12" style="163" customWidth="1"/>
    <col min="13" max="13" width="16" style="163" customWidth="1"/>
    <col min="14" max="14" width="7.5" style="163" customWidth="1"/>
    <col min="15" max="15" width="5.125" style="163" customWidth="1"/>
    <col min="16" max="16" width="7" style="163" customWidth="1"/>
    <col min="17" max="17" width="4.875" style="163" customWidth="1"/>
    <col min="18" max="18" width="7.375" style="163" customWidth="1"/>
    <col min="19" max="19" width="4.625" style="163" customWidth="1"/>
    <col min="20" max="22" width="6.625" style="163" customWidth="1"/>
    <col min="23" max="23" width="3.25" style="163" customWidth="1"/>
    <col min="24" max="24" width="12.75" style="163" customWidth="1"/>
    <col min="25" max="25" width="8.25" style="163" customWidth="1"/>
    <col min="26" max="26" width="2.625" style="163" customWidth="1"/>
    <col min="27" max="27" width="3.625" style="163" customWidth="1"/>
    <col min="28" max="28" width="14.75" style="163" hidden="1" customWidth="1"/>
    <col min="29" max="16384" width="9" style="163"/>
  </cols>
  <sheetData>
    <row r="1" spans="1:27" ht="30" customHeight="1" x14ac:dyDescent="0.15">
      <c r="A1" s="590" t="s">
        <v>0</v>
      </c>
      <c r="B1" s="161"/>
      <c r="C1" s="162" t="s">
        <v>1</v>
      </c>
      <c r="D1" s="162"/>
      <c r="N1" s="164"/>
      <c r="Q1" s="164"/>
      <c r="W1" s="589" t="s">
        <v>452</v>
      </c>
      <c r="X1" s="165"/>
      <c r="Y1" s="165"/>
      <c r="Z1" s="165"/>
      <c r="AA1" s="166"/>
    </row>
    <row r="2" spans="1:27" hidden="1" x14ac:dyDescent="0.15">
      <c r="A2" s="590" t="s">
        <v>2</v>
      </c>
      <c r="B2" s="161"/>
      <c r="N2" s="164"/>
      <c r="Q2" s="164"/>
    </row>
    <row r="3" spans="1:27" ht="30" customHeight="1" x14ac:dyDescent="0.15">
      <c r="A3" s="590" t="s">
        <v>453</v>
      </c>
      <c r="B3" s="161"/>
      <c r="C3" s="163" t="s">
        <v>447</v>
      </c>
      <c r="N3" s="164"/>
      <c r="Q3" s="164"/>
    </row>
    <row r="4" spans="1:27" ht="5.25" customHeight="1" x14ac:dyDescent="0.15">
      <c r="A4" s="161"/>
      <c r="B4" s="161"/>
      <c r="C4" s="167"/>
      <c r="D4" s="168"/>
      <c r="E4" s="168"/>
      <c r="F4" s="168"/>
      <c r="G4" s="168"/>
      <c r="H4" s="168"/>
      <c r="I4" s="168"/>
      <c r="J4" s="168"/>
      <c r="K4" s="168"/>
      <c r="L4" s="168"/>
      <c r="M4" s="168"/>
      <c r="N4" s="169"/>
      <c r="O4" s="168"/>
      <c r="P4" s="168"/>
      <c r="Q4" s="169"/>
      <c r="R4" s="168"/>
      <c r="S4" s="168"/>
      <c r="T4" s="168"/>
      <c r="U4" s="168"/>
      <c r="V4" s="168"/>
      <c r="W4" s="168"/>
      <c r="X4" s="168"/>
      <c r="Y4" s="168"/>
      <c r="Z4" s="170"/>
    </row>
    <row r="5" spans="1:27" ht="15" customHeight="1" x14ac:dyDescent="0.15">
      <c r="A5" s="161"/>
      <c r="B5" s="161"/>
      <c r="C5" s="171" t="s">
        <v>450</v>
      </c>
      <c r="D5" s="172"/>
      <c r="E5" s="172"/>
      <c r="F5" s="172"/>
      <c r="G5" s="172"/>
      <c r="H5" s="172"/>
      <c r="I5" s="172"/>
      <c r="J5" s="172"/>
      <c r="K5" s="172"/>
      <c r="L5" s="172"/>
      <c r="M5" s="172"/>
      <c r="N5" s="173"/>
      <c r="O5" s="172"/>
      <c r="P5" s="172"/>
      <c r="Q5" s="173"/>
      <c r="R5" s="172"/>
      <c r="S5" s="172"/>
      <c r="T5" s="172"/>
      <c r="U5" s="172"/>
      <c r="V5" s="172"/>
      <c r="W5" s="172"/>
      <c r="X5" s="172"/>
      <c r="Y5" s="172"/>
      <c r="Z5" s="174"/>
    </row>
    <row r="6" spans="1:27" ht="15" customHeight="1" x14ac:dyDescent="0.15">
      <c r="A6" s="161"/>
      <c r="B6" s="161"/>
      <c r="C6" s="171" t="s">
        <v>3</v>
      </c>
      <c r="D6" s="172"/>
      <c r="E6" s="172"/>
      <c r="F6" s="172"/>
      <c r="G6" s="172"/>
      <c r="H6" s="172"/>
      <c r="I6" s="172"/>
      <c r="J6" s="172"/>
      <c r="K6" s="172"/>
      <c r="L6" s="172"/>
      <c r="M6" s="172"/>
      <c r="N6" s="173"/>
      <c r="O6" s="172"/>
      <c r="P6" s="172"/>
      <c r="Q6" s="173"/>
      <c r="R6" s="172"/>
      <c r="S6" s="172"/>
      <c r="T6" s="172"/>
      <c r="U6" s="172"/>
      <c r="V6" s="172"/>
      <c r="W6" s="172"/>
      <c r="X6" s="172"/>
      <c r="Y6" s="172"/>
      <c r="Z6" s="174"/>
    </row>
    <row r="7" spans="1:27" ht="15" customHeight="1" x14ac:dyDescent="0.15">
      <c r="A7" s="161"/>
      <c r="B7" s="161"/>
      <c r="C7" s="171" t="s">
        <v>4</v>
      </c>
      <c r="D7" s="172"/>
      <c r="E7" s="172"/>
      <c r="F7" s="172"/>
      <c r="G7" s="172"/>
      <c r="H7" s="172"/>
      <c r="I7" s="172"/>
      <c r="J7" s="172"/>
      <c r="K7" s="172"/>
      <c r="L7" s="172"/>
      <c r="M7" s="172"/>
      <c r="N7" s="173"/>
      <c r="O7" s="172"/>
      <c r="P7" s="172"/>
      <c r="Q7" s="173"/>
      <c r="R7" s="172"/>
      <c r="S7" s="172"/>
      <c r="T7" s="172"/>
      <c r="U7" s="172"/>
      <c r="V7" s="172"/>
      <c r="W7" s="172"/>
      <c r="X7" s="172"/>
      <c r="Y7" s="172"/>
      <c r="Z7" s="174"/>
    </row>
    <row r="8" spans="1:27" ht="15" hidden="1" customHeight="1" x14ac:dyDescent="0.15">
      <c r="A8" s="161"/>
      <c r="B8" s="161"/>
      <c r="C8" s="171"/>
      <c r="D8" s="172"/>
      <c r="E8" s="172"/>
      <c r="F8" s="172"/>
      <c r="G8" s="172"/>
      <c r="H8" s="172"/>
      <c r="I8" s="172"/>
      <c r="J8" s="172"/>
      <c r="K8" s="172"/>
      <c r="L8" s="172"/>
      <c r="M8" s="172"/>
      <c r="N8" s="173"/>
      <c r="O8" s="172"/>
      <c r="P8" s="172"/>
      <c r="Q8" s="173"/>
      <c r="R8" s="172"/>
      <c r="S8" s="172"/>
      <c r="T8" s="172"/>
      <c r="U8" s="172"/>
      <c r="V8" s="172"/>
      <c r="W8" s="172"/>
      <c r="X8" s="172"/>
      <c r="Y8" s="172"/>
      <c r="Z8" s="174"/>
    </row>
    <row r="9" spans="1:27" ht="5.25" customHeight="1" x14ac:dyDescent="0.15">
      <c r="A9" s="161"/>
      <c r="B9" s="161"/>
      <c r="C9" s="175"/>
      <c r="D9" s="176"/>
      <c r="E9" s="176"/>
      <c r="F9" s="176"/>
      <c r="G9" s="176"/>
      <c r="H9" s="176"/>
      <c r="I9" s="176"/>
      <c r="J9" s="176"/>
      <c r="K9" s="176"/>
      <c r="L9" s="176"/>
      <c r="M9" s="176"/>
      <c r="N9" s="177"/>
      <c r="O9" s="176"/>
      <c r="P9" s="176"/>
      <c r="Q9" s="177"/>
      <c r="R9" s="176"/>
      <c r="S9" s="176"/>
      <c r="T9" s="176"/>
      <c r="U9" s="176"/>
      <c r="V9" s="176"/>
      <c r="W9" s="176"/>
      <c r="X9" s="176"/>
      <c r="Y9" s="176"/>
      <c r="Z9" s="178"/>
    </row>
    <row r="10" spans="1:27" ht="30" customHeight="1" x14ac:dyDescent="0.15">
      <c r="A10" s="161"/>
      <c r="B10" s="161"/>
      <c r="N10" s="164"/>
      <c r="Q10" s="164"/>
    </row>
    <row r="11" spans="1:27" ht="15" hidden="1" customHeight="1" x14ac:dyDescent="0.15">
      <c r="A11" s="161"/>
      <c r="B11" s="161"/>
      <c r="N11" s="164"/>
      <c r="Q11" s="164"/>
    </row>
    <row r="12" spans="1:27" ht="15" hidden="1" customHeight="1" x14ac:dyDescent="0.15">
      <c r="A12" s="161"/>
      <c r="B12" s="161"/>
      <c r="N12" s="164"/>
      <c r="Q12" s="164"/>
    </row>
    <row r="13" spans="1:27" ht="20.100000000000001" customHeight="1" x14ac:dyDescent="0.15">
      <c r="A13" s="161"/>
      <c r="B13" s="161"/>
      <c r="C13" s="179" t="s">
        <v>5</v>
      </c>
      <c r="D13" s="180"/>
      <c r="E13" s="180"/>
      <c r="F13" s="180"/>
      <c r="G13" s="180"/>
      <c r="H13" s="181"/>
      <c r="N13" s="164"/>
      <c r="Q13" s="164"/>
    </row>
    <row r="14" spans="1:27" ht="20.100000000000001" customHeight="1" x14ac:dyDescent="0.15">
      <c r="A14" s="161"/>
      <c r="B14" s="161"/>
      <c r="C14" s="182"/>
      <c r="D14" s="183"/>
      <c r="E14" s="183"/>
      <c r="F14" s="183"/>
      <c r="G14" s="183"/>
      <c r="H14" s="183"/>
      <c r="I14" s="184"/>
      <c r="J14" s="184"/>
      <c r="K14" s="184"/>
      <c r="L14" s="184"/>
      <c r="M14" s="184"/>
      <c r="N14" s="185"/>
      <c r="O14" s="184"/>
      <c r="P14" s="184"/>
      <c r="Q14" s="185"/>
      <c r="R14" s="184"/>
      <c r="S14" s="184"/>
      <c r="T14" s="184"/>
      <c r="U14" s="184"/>
      <c r="V14" s="184"/>
      <c r="W14" s="184"/>
      <c r="X14" s="184"/>
      <c r="Y14" s="184"/>
      <c r="Z14" s="186"/>
    </row>
    <row r="15" spans="1:27" ht="15" hidden="1" customHeight="1" x14ac:dyDescent="0.15">
      <c r="A15" s="161"/>
      <c r="B15" s="161"/>
      <c r="C15" s="182"/>
      <c r="D15" s="183"/>
      <c r="E15" s="183"/>
      <c r="F15" s="183"/>
      <c r="G15" s="183"/>
      <c r="H15" s="183"/>
      <c r="I15" s="187"/>
      <c r="J15" s="187"/>
      <c r="K15" s="187"/>
      <c r="L15" s="187"/>
      <c r="M15" s="187"/>
      <c r="N15" s="188"/>
      <c r="O15" s="187"/>
      <c r="P15" s="187"/>
      <c r="Q15" s="188"/>
      <c r="R15" s="187"/>
      <c r="S15" s="187"/>
      <c r="T15" s="187"/>
      <c r="U15" s="187"/>
      <c r="V15" s="187"/>
      <c r="W15" s="187"/>
      <c r="X15" s="187"/>
      <c r="Y15" s="187"/>
      <c r="Z15" s="189"/>
    </row>
    <row r="16" spans="1:27" ht="15" hidden="1" customHeight="1" x14ac:dyDescent="0.15">
      <c r="A16" s="161"/>
      <c r="B16" s="161"/>
      <c r="C16" s="182"/>
      <c r="D16" s="183"/>
      <c r="E16" s="183"/>
      <c r="F16" s="183"/>
      <c r="G16" s="183"/>
      <c r="H16" s="183"/>
      <c r="I16" s="187"/>
      <c r="J16" s="187"/>
      <c r="K16" s="187"/>
      <c r="L16" s="187"/>
      <c r="M16" s="187"/>
      <c r="N16" s="188"/>
      <c r="O16" s="187"/>
      <c r="P16" s="187"/>
      <c r="Q16" s="188"/>
      <c r="R16" s="187"/>
      <c r="S16" s="187"/>
      <c r="T16" s="187"/>
      <c r="U16" s="187"/>
      <c r="V16" s="187"/>
      <c r="W16" s="187"/>
      <c r="X16" s="187"/>
      <c r="Y16" s="187"/>
      <c r="Z16" s="189"/>
    </row>
    <row r="17" spans="1:26" ht="15" hidden="1" customHeight="1" x14ac:dyDescent="0.15">
      <c r="A17" s="161"/>
      <c r="B17" s="161"/>
      <c r="C17" s="182"/>
      <c r="D17" s="183"/>
      <c r="E17" s="183"/>
      <c r="F17" s="183"/>
      <c r="G17" s="183"/>
      <c r="H17" s="183"/>
      <c r="I17" s="187"/>
      <c r="J17" s="187"/>
      <c r="K17" s="187"/>
      <c r="L17" s="187"/>
      <c r="M17" s="187"/>
      <c r="N17" s="188"/>
      <c r="O17" s="187"/>
      <c r="P17" s="187"/>
      <c r="Q17" s="188"/>
      <c r="R17" s="187"/>
      <c r="S17" s="187"/>
      <c r="T17" s="187"/>
      <c r="U17" s="187"/>
      <c r="V17" s="187"/>
      <c r="W17" s="187"/>
      <c r="X17" s="187"/>
      <c r="Y17" s="187"/>
      <c r="Z17" s="189"/>
    </row>
    <row r="18" spans="1:26" ht="15" hidden="1" customHeight="1" x14ac:dyDescent="0.15">
      <c r="A18" s="161"/>
      <c r="B18" s="161"/>
      <c r="C18" s="182"/>
      <c r="D18" s="183"/>
      <c r="E18" s="183"/>
      <c r="F18" s="183"/>
      <c r="G18" s="183"/>
      <c r="H18" s="183"/>
      <c r="I18" s="187"/>
      <c r="J18" s="187"/>
      <c r="K18" s="187"/>
      <c r="L18" s="187"/>
      <c r="M18" s="187"/>
      <c r="N18" s="188"/>
      <c r="O18" s="187"/>
      <c r="P18" s="187"/>
      <c r="Q18" s="188"/>
      <c r="R18" s="187"/>
      <c r="S18" s="187"/>
      <c r="T18" s="187"/>
      <c r="U18" s="187"/>
      <c r="V18" s="187"/>
      <c r="W18" s="187"/>
      <c r="X18" s="187"/>
      <c r="Y18" s="187"/>
      <c r="Z18" s="189"/>
    </row>
    <row r="19" spans="1:26" ht="15" hidden="1" customHeight="1" x14ac:dyDescent="0.15">
      <c r="A19" s="161"/>
      <c r="B19" s="161"/>
      <c r="C19" s="182"/>
      <c r="D19" s="183"/>
      <c r="E19" s="183"/>
      <c r="F19" s="183"/>
      <c r="G19" s="183"/>
      <c r="H19" s="183"/>
      <c r="I19" s="187"/>
      <c r="J19" s="187"/>
      <c r="K19" s="187"/>
      <c r="L19" s="187"/>
      <c r="M19" s="187"/>
      <c r="N19" s="188"/>
      <c r="O19" s="187"/>
      <c r="P19" s="187"/>
      <c r="Q19" s="188"/>
      <c r="R19" s="187"/>
      <c r="S19" s="187"/>
      <c r="T19" s="187"/>
      <c r="U19" s="187"/>
      <c r="V19" s="187"/>
      <c r="W19" s="187"/>
      <c r="X19" s="187"/>
      <c r="Y19" s="187"/>
      <c r="Z19" s="189"/>
    </row>
    <row r="20" spans="1:26" ht="20.100000000000001" customHeight="1" x14ac:dyDescent="0.15">
      <c r="A20" s="161">
        <f>IF(TRIM($I20)="", 1001, 0)</f>
        <v>1001</v>
      </c>
      <c r="B20" s="161"/>
      <c r="C20" s="190"/>
      <c r="D20" s="191">
        <v>1</v>
      </c>
      <c r="E20" s="163" t="s">
        <v>6</v>
      </c>
      <c r="I20" s="156"/>
      <c r="J20" s="154"/>
      <c r="K20" s="154"/>
      <c r="L20" s="154"/>
      <c r="M20" s="154"/>
      <c r="N20" s="188"/>
      <c r="O20" s="192"/>
      <c r="P20" s="192"/>
      <c r="Q20" s="188"/>
      <c r="R20" s="192"/>
      <c r="S20" s="192"/>
      <c r="T20" s="192"/>
      <c r="U20" s="192"/>
      <c r="V20" s="192"/>
      <c r="W20" s="192"/>
      <c r="X20" s="192"/>
      <c r="Y20" s="192"/>
      <c r="Z20" s="189"/>
    </row>
    <row r="21" spans="1:26" ht="20.100000000000001" customHeight="1" x14ac:dyDescent="0.15">
      <c r="A21" s="161"/>
      <c r="B21" s="161"/>
      <c r="C21" s="190"/>
      <c r="D21" s="191"/>
      <c r="E21" s="187"/>
      <c r="F21" s="187"/>
      <c r="G21" s="187"/>
      <c r="H21" s="187"/>
      <c r="I21" s="193"/>
      <c r="J21" s="194" t="s">
        <v>7</v>
      </c>
      <c r="K21" s="193"/>
      <c r="L21" s="193"/>
      <c r="N21" s="195"/>
      <c r="O21" s="194"/>
      <c r="P21" s="194"/>
      <c r="Q21" s="195"/>
      <c r="R21" s="194"/>
      <c r="S21" s="194"/>
      <c r="T21" s="194"/>
      <c r="U21" s="194"/>
      <c r="V21" s="194"/>
      <c r="W21" s="194"/>
      <c r="X21" s="194"/>
      <c r="Y21" s="194"/>
      <c r="Z21" s="189"/>
    </row>
    <row r="22" spans="1:26" ht="20.100000000000001" customHeight="1" x14ac:dyDescent="0.15">
      <c r="A22" s="161">
        <f>IF(AND(TRIM($I22)&lt;&gt;"", OR(ISERROR(FIND("@"&amp;LEFT($I22,3)&amp;"@", 都道府県3))=FALSE, ISERROR(FIND("@"&amp;LEFT($I22,4)&amp;"@",都道府県4))=FALSE))=FALSE, 1001, 0)</f>
        <v>1001</v>
      </c>
      <c r="B22" s="161"/>
      <c r="C22" s="190"/>
      <c r="D22" s="191">
        <v>2</v>
      </c>
      <c r="E22" s="163" t="s">
        <v>8</v>
      </c>
      <c r="I22" s="157"/>
      <c r="J22" s="157"/>
      <c r="K22" s="157"/>
      <c r="L22" s="157"/>
      <c r="M22" s="157"/>
      <c r="N22" s="160"/>
      <c r="O22" s="157"/>
      <c r="P22" s="157"/>
      <c r="Q22" s="160"/>
      <c r="R22" s="157"/>
      <c r="S22" s="157"/>
      <c r="T22" s="157"/>
      <c r="U22" s="157"/>
      <c r="V22" s="157"/>
      <c r="W22" s="157"/>
      <c r="X22" s="157"/>
      <c r="Y22" s="157"/>
      <c r="Z22" s="189"/>
    </row>
    <row r="23" spans="1:26" ht="20.100000000000001" customHeight="1" x14ac:dyDescent="0.15">
      <c r="A23" s="161"/>
      <c r="B23" s="161"/>
      <c r="C23" s="190"/>
      <c r="D23" s="191"/>
      <c r="E23" s="187"/>
      <c r="F23" s="187"/>
      <c r="G23" s="187"/>
      <c r="H23" s="187"/>
      <c r="I23" s="193"/>
      <c r="J23" s="194" t="s">
        <v>9</v>
      </c>
      <c r="K23" s="193"/>
      <c r="L23" s="193"/>
      <c r="N23" s="195"/>
      <c r="O23" s="194"/>
      <c r="P23" s="194"/>
      <c r="Q23" s="195"/>
      <c r="R23" s="194"/>
      <c r="S23" s="194"/>
      <c r="T23" s="194"/>
      <c r="U23" s="194"/>
      <c r="V23" s="194"/>
      <c r="W23" s="194"/>
      <c r="X23" s="194"/>
      <c r="Y23" s="194"/>
      <c r="Z23" s="189"/>
    </row>
    <row r="24" spans="1:26" ht="20.100000000000001" customHeight="1" x14ac:dyDescent="0.15">
      <c r="A24" s="161">
        <f>IF(TRIM($I24)="", 1001, 0)</f>
        <v>1001</v>
      </c>
      <c r="B24" s="161"/>
      <c r="C24" s="190"/>
      <c r="D24" s="191">
        <v>3</v>
      </c>
      <c r="E24" s="163" t="s">
        <v>10</v>
      </c>
      <c r="I24" s="153"/>
      <c r="J24" s="153"/>
      <c r="K24" s="153"/>
      <c r="L24" s="153"/>
      <c r="M24" s="153"/>
      <c r="N24" s="159"/>
      <c r="O24" s="153"/>
      <c r="P24" s="153"/>
      <c r="Q24" s="159"/>
      <c r="R24" s="153"/>
      <c r="S24" s="153"/>
      <c r="T24" s="153"/>
      <c r="U24" s="153"/>
      <c r="V24" s="153"/>
      <c r="W24" s="153"/>
      <c r="X24" s="153"/>
      <c r="Y24" s="153"/>
      <c r="Z24" s="189"/>
    </row>
    <row r="25" spans="1:26" ht="20.100000000000001" customHeight="1" x14ac:dyDescent="0.15">
      <c r="A25" s="161"/>
      <c r="B25" s="161"/>
      <c r="C25" s="196"/>
      <c r="D25" s="187"/>
      <c r="E25" s="187"/>
      <c r="F25" s="187"/>
      <c r="G25" s="187"/>
      <c r="H25" s="187"/>
      <c r="I25" s="193"/>
      <c r="J25" s="194" t="s">
        <v>11</v>
      </c>
      <c r="K25" s="193"/>
      <c r="L25" s="193"/>
      <c r="N25" s="195"/>
      <c r="O25" s="194"/>
      <c r="P25" s="194"/>
      <c r="Q25" s="195"/>
      <c r="R25" s="194"/>
      <c r="S25" s="194"/>
      <c r="T25" s="194"/>
      <c r="U25" s="194"/>
      <c r="V25" s="194"/>
      <c r="W25" s="194"/>
      <c r="X25" s="194"/>
      <c r="Y25" s="194"/>
      <c r="Z25" s="189"/>
    </row>
    <row r="26" spans="1:26" ht="20.100000000000001" customHeight="1" x14ac:dyDescent="0.15">
      <c r="A26" s="161">
        <f>IF(TRIM($I26)="", 1001, 0)</f>
        <v>1001</v>
      </c>
      <c r="B26" s="161"/>
      <c r="C26" s="190"/>
      <c r="D26" s="191">
        <v>4</v>
      </c>
      <c r="E26" s="163" t="s">
        <v>12</v>
      </c>
      <c r="I26" s="153"/>
      <c r="J26" s="153"/>
      <c r="K26" s="153"/>
      <c r="L26" s="153"/>
      <c r="M26" s="153"/>
      <c r="N26" s="159"/>
      <c r="O26" s="153"/>
      <c r="P26" s="153"/>
      <c r="Q26" s="159"/>
      <c r="R26" s="153"/>
      <c r="S26" s="153"/>
      <c r="T26" s="153"/>
      <c r="U26" s="153"/>
      <c r="V26" s="153"/>
      <c r="W26" s="153"/>
      <c r="X26" s="153"/>
      <c r="Y26" s="153"/>
      <c r="Z26" s="189"/>
    </row>
    <row r="27" spans="1:26" ht="20.100000000000001" customHeight="1" x14ac:dyDescent="0.15">
      <c r="A27" s="161"/>
      <c r="B27" s="161"/>
      <c r="C27" s="196"/>
      <c r="D27" s="187"/>
      <c r="E27" s="187"/>
      <c r="F27" s="187"/>
      <c r="G27" s="187"/>
      <c r="H27" s="187"/>
      <c r="I27" s="193"/>
      <c r="J27" s="194" t="s">
        <v>13</v>
      </c>
      <c r="K27" s="193"/>
      <c r="L27" s="193"/>
      <c r="N27" s="195"/>
      <c r="O27" s="194"/>
      <c r="P27" s="194"/>
      <c r="Q27" s="195"/>
      <c r="R27" s="194"/>
      <c r="S27" s="194"/>
      <c r="T27" s="194"/>
      <c r="U27" s="194"/>
      <c r="V27" s="194"/>
      <c r="W27" s="194"/>
      <c r="X27" s="194"/>
      <c r="Y27" s="194"/>
      <c r="Z27" s="197"/>
    </row>
    <row r="28" spans="1:26" ht="20.100000000000001" customHeight="1" x14ac:dyDescent="0.15">
      <c r="A28" s="161">
        <f>IF(TRIM($I28)="", 1001, 0)</f>
        <v>1001</v>
      </c>
      <c r="B28" s="161"/>
      <c r="C28" s="190"/>
      <c r="D28" s="191">
        <v>5</v>
      </c>
      <c r="E28" s="163" t="s">
        <v>14</v>
      </c>
      <c r="I28" s="153"/>
      <c r="J28" s="153"/>
      <c r="K28" s="153"/>
      <c r="L28" s="153"/>
      <c r="M28" s="153"/>
      <c r="N28" s="159"/>
      <c r="O28" s="153"/>
      <c r="P28" s="153"/>
      <c r="Q28" s="159"/>
      <c r="R28" s="153"/>
      <c r="S28" s="153"/>
      <c r="T28" s="153"/>
      <c r="U28" s="153"/>
      <c r="V28" s="153"/>
      <c r="W28" s="153"/>
      <c r="X28" s="153"/>
      <c r="Y28" s="153"/>
      <c r="Z28" s="189"/>
    </row>
    <row r="29" spans="1:26" ht="20.100000000000001" customHeight="1" x14ac:dyDescent="0.15">
      <c r="A29" s="161"/>
      <c r="B29" s="161"/>
      <c r="C29" s="196"/>
      <c r="D29" s="187"/>
      <c r="E29" s="187"/>
      <c r="F29" s="187"/>
      <c r="G29" s="187"/>
      <c r="H29" s="187"/>
      <c r="I29" s="198"/>
      <c r="J29" s="194" t="s">
        <v>15</v>
      </c>
      <c r="K29" s="198"/>
      <c r="L29" s="198"/>
      <c r="N29" s="195"/>
      <c r="O29" s="194"/>
      <c r="P29" s="194"/>
      <c r="Q29" s="195"/>
      <c r="R29" s="194"/>
      <c r="S29" s="194"/>
      <c r="T29" s="194"/>
      <c r="U29" s="194"/>
      <c r="V29" s="194"/>
      <c r="W29" s="194"/>
      <c r="X29" s="194"/>
      <c r="Y29" s="194"/>
      <c r="Z29" s="197"/>
    </row>
    <row r="30" spans="1:26" ht="20.100000000000001" customHeight="1" x14ac:dyDescent="0.15">
      <c r="A30" s="161">
        <f>IF(TRIM($I30)="", 1001, 0)</f>
        <v>1001</v>
      </c>
      <c r="B30" s="161"/>
      <c r="C30" s="190"/>
      <c r="D30" s="191">
        <v>6</v>
      </c>
      <c r="E30" s="163" t="s">
        <v>16</v>
      </c>
      <c r="I30" s="153"/>
      <c r="J30" s="153"/>
      <c r="K30" s="153"/>
      <c r="L30" s="153"/>
      <c r="M30" s="153"/>
      <c r="N30" s="159"/>
      <c r="O30" s="153"/>
      <c r="P30" s="153"/>
      <c r="Q30" s="159"/>
      <c r="R30" s="153"/>
      <c r="S30" s="153"/>
      <c r="T30" s="153"/>
      <c r="U30" s="153"/>
      <c r="V30" s="153"/>
      <c r="W30" s="153"/>
      <c r="X30" s="153"/>
      <c r="Y30" s="153"/>
      <c r="Z30" s="189"/>
    </row>
    <row r="31" spans="1:26" ht="20.100000000000001" customHeight="1" x14ac:dyDescent="0.15">
      <c r="A31" s="161"/>
      <c r="B31" s="161"/>
      <c r="C31" s="196"/>
      <c r="D31" s="187"/>
      <c r="E31" s="187"/>
      <c r="F31" s="187"/>
      <c r="G31" s="187"/>
      <c r="H31" s="187"/>
      <c r="I31" s="198"/>
      <c r="J31" s="194" t="s">
        <v>17</v>
      </c>
      <c r="K31" s="198"/>
      <c r="L31" s="198"/>
      <c r="N31" s="195"/>
      <c r="O31" s="194"/>
      <c r="P31" s="194"/>
      <c r="Q31" s="195"/>
      <c r="R31" s="194"/>
      <c r="S31" s="194"/>
      <c r="T31" s="194"/>
      <c r="U31" s="194"/>
      <c r="V31" s="194"/>
      <c r="W31" s="194"/>
      <c r="X31" s="194"/>
      <c r="Y31" s="194"/>
      <c r="Z31" s="197"/>
    </row>
    <row r="32" spans="1:26" ht="20.100000000000001" customHeight="1" x14ac:dyDescent="0.15">
      <c r="A32" s="161">
        <f>IF(TRIM($I32)="", 1001, 0)</f>
        <v>1001</v>
      </c>
      <c r="B32" s="161"/>
      <c r="C32" s="190"/>
      <c r="D32" s="191">
        <v>7</v>
      </c>
      <c r="E32" s="163" t="s">
        <v>18</v>
      </c>
      <c r="I32" s="153"/>
      <c r="J32" s="153"/>
      <c r="K32" s="153"/>
      <c r="L32" s="153"/>
      <c r="M32" s="153"/>
      <c r="N32" s="159"/>
      <c r="O32" s="153"/>
      <c r="P32" s="153"/>
      <c r="Q32" s="159"/>
      <c r="R32" s="153"/>
      <c r="S32" s="153"/>
      <c r="T32" s="153"/>
      <c r="U32" s="153"/>
      <c r="V32" s="153"/>
      <c r="W32" s="153"/>
      <c r="X32" s="153"/>
      <c r="Y32" s="153"/>
      <c r="Z32" s="189"/>
    </row>
    <row r="33" spans="1:26" ht="20.100000000000001" customHeight="1" x14ac:dyDescent="0.15">
      <c r="A33" s="161"/>
      <c r="B33" s="161"/>
      <c r="C33" s="196"/>
      <c r="D33" s="187"/>
      <c r="E33" s="187"/>
      <c r="F33" s="187"/>
      <c r="G33" s="187"/>
      <c r="H33" s="187"/>
      <c r="I33" s="198"/>
      <c r="J33" s="194" t="s">
        <v>19</v>
      </c>
      <c r="K33" s="198"/>
      <c r="L33" s="198"/>
      <c r="N33" s="195"/>
      <c r="O33" s="194"/>
      <c r="P33" s="194"/>
      <c r="Q33" s="195"/>
      <c r="R33" s="194"/>
      <c r="S33" s="194"/>
      <c r="T33" s="194"/>
      <c r="U33" s="194"/>
      <c r="V33" s="194"/>
      <c r="W33" s="194"/>
      <c r="X33" s="194"/>
      <c r="Y33" s="194"/>
      <c r="Z33" s="189"/>
    </row>
    <row r="34" spans="1:26" ht="20.100000000000001" customHeight="1" x14ac:dyDescent="0.15">
      <c r="A34" s="161">
        <f>IF(NOT(AND(TRIM($I34)&lt;&gt;"",ISNUMBER(VALUE(SUBSTITUTE($I34,"-",""))))), 1001, 0)</f>
        <v>1001</v>
      </c>
      <c r="B34" s="161"/>
      <c r="C34" s="190"/>
      <c r="D34" s="191">
        <v>8</v>
      </c>
      <c r="E34" s="163" t="s">
        <v>20</v>
      </c>
      <c r="I34" s="153"/>
      <c r="J34" s="153"/>
      <c r="K34" s="153"/>
      <c r="L34" s="153"/>
      <c r="M34" s="154"/>
      <c r="N34" s="188"/>
      <c r="O34" s="192"/>
      <c r="P34" s="192"/>
      <c r="Q34" s="188"/>
      <c r="R34" s="192"/>
      <c r="S34" s="192"/>
      <c r="T34" s="192"/>
      <c r="U34" s="192"/>
      <c r="V34" s="192"/>
      <c r="W34" s="192"/>
      <c r="X34" s="192"/>
      <c r="Y34" s="192"/>
      <c r="Z34" s="189"/>
    </row>
    <row r="35" spans="1:26" ht="20.100000000000001" customHeight="1" x14ac:dyDescent="0.15">
      <c r="A35" s="161"/>
      <c r="B35" s="161"/>
      <c r="C35" s="196"/>
      <c r="D35" s="187"/>
      <c r="E35" s="187"/>
      <c r="F35" s="187"/>
      <c r="G35" s="187"/>
      <c r="H35" s="187"/>
      <c r="I35" s="199"/>
      <c r="J35" s="194" t="s">
        <v>21</v>
      </c>
      <c r="K35" s="199"/>
      <c r="L35" s="199"/>
      <c r="N35" s="195"/>
      <c r="O35" s="194"/>
      <c r="P35" s="194"/>
      <c r="Q35" s="195"/>
      <c r="R35" s="194"/>
      <c r="S35" s="194"/>
      <c r="T35" s="194"/>
      <c r="U35" s="194"/>
      <c r="V35" s="194"/>
      <c r="W35" s="194"/>
      <c r="X35" s="194"/>
      <c r="Y35" s="194"/>
      <c r="Z35" s="189"/>
    </row>
    <row r="36" spans="1:26" ht="20.100000000000001" customHeight="1" x14ac:dyDescent="0.15">
      <c r="A36" s="161">
        <f>IF(NOT(AND(TRIM($I36)&lt;&gt;"",ISNUMBER(VALUE(SUBSTITUTE($I36,"-",""))))), 1001, 0)</f>
        <v>1001</v>
      </c>
      <c r="B36" s="161"/>
      <c r="C36" s="190"/>
      <c r="D36" s="191">
        <v>9</v>
      </c>
      <c r="E36" s="163" t="s">
        <v>22</v>
      </c>
      <c r="I36" s="153"/>
      <c r="J36" s="153"/>
      <c r="K36" s="153"/>
      <c r="L36" s="153"/>
      <c r="M36" s="154"/>
      <c r="N36" s="188"/>
      <c r="O36" s="192"/>
      <c r="P36" s="192"/>
      <c r="Q36" s="188"/>
      <c r="R36" s="192"/>
      <c r="S36" s="192"/>
      <c r="T36" s="192"/>
      <c r="U36" s="192"/>
      <c r="V36" s="192"/>
      <c r="W36" s="192"/>
      <c r="X36" s="192"/>
      <c r="Y36" s="192"/>
      <c r="Z36" s="189"/>
    </row>
    <row r="37" spans="1:26" ht="20.100000000000001" customHeight="1" x14ac:dyDescent="0.15">
      <c r="A37" s="161"/>
      <c r="B37" s="161"/>
      <c r="C37" s="196"/>
      <c r="D37" s="187"/>
      <c r="E37" s="187"/>
      <c r="F37" s="187"/>
      <c r="G37" s="187"/>
      <c r="H37" s="187"/>
      <c r="I37" s="198"/>
      <c r="J37" s="194" t="s">
        <v>21</v>
      </c>
      <c r="K37" s="198"/>
      <c r="L37" s="198"/>
      <c r="N37" s="195"/>
      <c r="O37" s="194"/>
      <c r="P37" s="194"/>
      <c r="Q37" s="195"/>
      <c r="R37" s="194"/>
      <c r="S37" s="194"/>
      <c r="T37" s="194"/>
      <c r="U37" s="194"/>
      <c r="V37" s="194"/>
      <c r="W37" s="194"/>
      <c r="X37" s="194"/>
      <c r="Y37" s="194"/>
      <c r="Z37" s="189"/>
    </row>
    <row r="38" spans="1:26" ht="20.100000000000001" customHeight="1" x14ac:dyDescent="0.15">
      <c r="A38" s="161"/>
      <c r="B38" s="161"/>
      <c r="C38" s="190"/>
      <c r="D38" s="191">
        <v>10</v>
      </c>
      <c r="E38" s="163" t="s">
        <v>23</v>
      </c>
      <c r="I38" s="153"/>
      <c r="J38" s="153"/>
      <c r="K38" s="153"/>
      <c r="L38" s="153"/>
      <c r="M38" s="153"/>
      <c r="N38" s="153"/>
      <c r="O38" s="153"/>
      <c r="P38" s="153"/>
      <c r="Q38" s="153"/>
      <c r="R38" s="153"/>
      <c r="S38" s="153"/>
      <c r="T38" s="153"/>
      <c r="U38" s="153"/>
      <c r="V38" s="153"/>
      <c r="W38" s="153"/>
      <c r="X38" s="153"/>
      <c r="Y38" s="153"/>
      <c r="Z38" s="189"/>
    </row>
    <row r="39" spans="1:26" ht="20.100000000000001" customHeight="1" x14ac:dyDescent="0.15">
      <c r="A39" s="161"/>
      <c r="B39" s="161"/>
      <c r="C39" s="196"/>
      <c r="D39" s="187"/>
      <c r="E39" s="187"/>
      <c r="F39" s="187"/>
      <c r="G39" s="187"/>
      <c r="H39" s="187"/>
      <c r="I39" s="198"/>
      <c r="J39" s="194" t="s">
        <v>24</v>
      </c>
      <c r="K39" s="198"/>
      <c r="L39" s="198"/>
      <c r="N39" s="194"/>
      <c r="O39" s="194"/>
      <c r="P39" s="194"/>
      <c r="Q39" s="194"/>
      <c r="R39" s="194"/>
      <c r="S39" s="194"/>
      <c r="T39" s="194"/>
      <c r="U39" s="194"/>
      <c r="V39" s="194"/>
      <c r="W39" s="194"/>
      <c r="X39" s="194"/>
      <c r="Y39" s="194"/>
      <c r="Z39" s="189"/>
    </row>
    <row r="40" spans="1:26" ht="20.100000000000001" customHeight="1" x14ac:dyDescent="0.15">
      <c r="A40" s="161">
        <f>IF(AND($I40&lt;&gt;"一致する", $I40&lt;&gt;"一致しない"), 1001, 0)</f>
        <v>0</v>
      </c>
      <c r="B40" s="161"/>
      <c r="C40" s="190"/>
      <c r="D40" s="191">
        <v>11</v>
      </c>
      <c r="E40" s="163" t="s">
        <v>25</v>
      </c>
      <c r="I40" s="153" t="s">
        <v>26</v>
      </c>
      <c r="J40" s="153"/>
      <c r="K40" s="153"/>
      <c r="L40" s="153"/>
      <c r="M40" s="154"/>
      <c r="N40" s="192"/>
      <c r="O40" s="192"/>
      <c r="P40" s="192"/>
      <c r="Q40" s="192"/>
      <c r="R40" s="192"/>
      <c r="S40" s="192"/>
      <c r="T40" s="192"/>
      <c r="U40" s="192"/>
      <c r="V40" s="192"/>
      <c r="W40" s="192"/>
      <c r="X40" s="192"/>
      <c r="Y40" s="192"/>
      <c r="Z40" s="189"/>
    </row>
    <row r="41" spans="1:26" ht="20.100000000000001" customHeight="1" x14ac:dyDescent="0.15">
      <c r="A41" s="161"/>
      <c r="B41" s="161"/>
      <c r="C41" s="196"/>
      <c r="D41" s="187"/>
      <c r="E41" s="187"/>
      <c r="F41" s="187"/>
      <c r="G41" s="187"/>
      <c r="H41" s="187"/>
      <c r="I41" s="198"/>
      <c r="J41" s="200" t="s">
        <v>27</v>
      </c>
      <c r="K41" s="198"/>
      <c r="L41" s="198"/>
      <c r="N41" s="194"/>
      <c r="O41" s="194"/>
      <c r="P41" s="194"/>
      <c r="Q41" s="194"/>
      <c r="R41" s="194"/>
      <c r="S41" s="194"/>
      <c r="T41" s="194"/>
      <c r="U41" s="194"/>
      <c r="V41" s="194"/>
      <c r="W41" s="194"/>
      <c r="X41" s="194"/>
      <c r="Y41" s="194"/>
      <c r="Z41" s="189"/>
    </row>
    <row r="42" spans="1:26" ht="20.100000000000001" customHeight="1" x14ac:dyDescent="0.15">
      <c r="A42" s="161"/>
      <c r="B42" s="161"/>
      <c r="C42" s="201"/>
      <c r="D42" s="202"/>
      <c r="E42" s="202"/>
      <c r="F42" s="202"/>
      <c r="G42" s="202"/>
      <c r="H42" s="202"/>
      <c r="I42" s="203"/>
      <c r="J42" s="203"/>
      <c r="K42" s="203"/>
      <c r="L42" s="203"/>
      <c r="M42" s="203"/>
      <c r="N42" s="203"/>
      <c r="O42" s="203"/>
      <c r="P42" s="203"/>
      <c r="Q42" s="203"/>
      <c r="R42" s="203"/>
      <c r="S42" s="203"/>
      <c r="T42" s="203"/>
      <c r="U42" s="203"/>
      <c r="V42" s="203"/>
      <c r="W42" s="203"/>
      <c r="X42" s="203"/>
      <c r="Y42" s="203"/>
      <c r="Z42" s="204"/>
    </row>
    <row r="43" spans="1:26" ht="20.100000000000001" customHeight="1" x14ac:dyDescent="0.15">
      <c r="A43" s="161"/>
      <c r="B43" s="161"/>
      <c r="C43" s="187"/>
      <c r="D43" s="187"/>
      <c r="E43" s="187"/>
      <c r="F43" s="187"/>
      <c r="G43" s="187"/>
      <c r="H43" s="187"/>
      <c r="I43" s="205"/>
      <c r="J43" s="205"/>
      <c r="K43" s="205"/>
      <c r="L43" s="205"/>
      <c r="M43" s="206"/>
      <c r="N43" s="206"/>
      <c r="O43" s="206"/>
      <c r="P43" s="206"/>
      <c r="Q43" s="206"/>
      <c r="R43" s="206"/>
      <c r="S43" s="206"/>
      <c r="T43" s="206"/>
      <c r="U43" s="206"/>
      <c r="V43" s="206"/>
      <c r="W43" s="206"/>
      <c r="X43" s="206"/>
      <c r="Y43" s="206"/>
      <c r="Z43" s="187"/>
    </row>
    <row r="44" spans="1:26" ht="15" hidden="1" customHeight="1" x14ac:dyDescent="0.15">
      <c r="A44" s="161"/>
      <c r="B44" s="161"/>
      <c r="C44" s="187"/>
      <c r="D44" s="187"/>
      <c r="E44" s="187"/>
      <c r="F44" s="187"/>
      <c r="G44" s="187"/>
      <c r="H44" s="187"/>
      <c r="I44" s="205"/>
      <c r="J44" s="205"/>
      <c r="K44" s="205"/>
      <c r="L44" s="205"/>
      <c r="M44" s="187"/>
      <c r="N44" s="187"/>
      <c r="O44" s="187"/>
      <c r="P44" s="187"/>
      <c r="Q44" s="187"/>
      <c r="R44" s="187"/>
      <c r="S44" s="187"/>
      <c r="T44" s="187"/>
      <c r="U44" s="187"/>
      <c r="V44" s="187"/>
      <c r="W44" s="187"/>
      <c r="X44" s="187"/>
      <c r="Y44" s="187"/>
    </row>
    <row r="45" spans="1:26" ht="15" hidden="1" customHeight="1" x14ac:dyDescent="0.15">
      <c r="A45" s="161"/>
      <c r="B45" s="161"/>
      <c r="C45" s="187"/>
      <c r="D45" s="187"/>
      <c r="E45" s="187"/>
      <c r="F45" s="187"/>
      <c r="G45" s="187"/>
      <c r="H45" s="187"/>
      <c r="I45" s="205"/>
      <c r="J45" s="205"/>
      <c r="K45" s="205"/>
      <c r="L45" s="205"/>
      <c r="M45" s="206"/>
      <c r="N45" s="206"/>
      <c r="O45" s="206"/>
      <c r="P45" s="206"/>
      <c r="Q45" s="206"/>
      <c r="R45" s="206"/>
      <c r="S45" s="206"/>
      <c r="T45" s="206"/>
      <c r="U45" s="206"/>
      <c r="V45" s="206"/>
      <c r="W45" s="206"/>
      <c r="X45" s="206"/>
      <c r="Y45" s="206"/>
    </row>
    <row r="46" spans="1:26" ht="15" hidden="1" customHeight="1" x14ac:dyDescent="0.15">
      <c r="A46" s="161"/>
      <c r="B46" s="161"/>
      <c r="C46" s="187"/>
      <c r="D46" s="187"/>
      <c r="E46" s="187"/>
      <c r="F46" s="187"/>
      <c r="G46" s="187"/>
      <c r="H46" s="187"/>
      <c r="I46" s="205"/>
      <c r="J46" s="205"/>
      <c r="K46" s="205"/>
      <c r="L46" s="205"/>
      <c r="M46" s="187"/>
      <c r="N46" s="187"/>
      <c r="O46" s="187"/>
      <c r="P46" s="187"/>
      <c r="Q46" s="187"/>
      <c r="R46" s="187"/>
      <c r="S46" s="187"/>
      <c r="T46" s="187"/>
      <c r="U46" s="187"/>
      <c r="V46" s="187"/>
      <c r="W46" s="187"/>
      <c r="X46" s="187"/>
      <c r="Y46" s="187"/>
    </row>
    <row r="47" spans="1:26" ht="15" hidden="1" customHeight="1" x14ac:dyDescent="0.15">
      <c r="A47" s="161"/>
      <c r="B47" s="161"/>
      <c r="C47" s="187"/>
      <c r="D47" s="187"/>
      <c r="E47" s="187"/>
      <c r="F47" s="187"/>
      <c r="G47" s="187"/>
      <c r="H47" s="187"/>
      <c r="I47" s="205"/>
      <c r="J47" s="205"/>
      <c r="K47" s="205"/>
      <c r="L47" s="205"/>
      <c r="M47" s="187"/>
      <c r="N47" s="187"/>
      <c r="O47" s="187"/>
      <c r="P47" s="187"/>
      <c r="Q47" s="187"/>
      <c r="R47" s="187"/>
      <c r="S47" s="187"/>
      <c r="T47" s="187"/>
      <c r="U47" s="187"/>
      <c r="V47" s="187"/>
      <c r="W47" s="187"/>
      <c r="X47" s="187"/>
      <c r="Y47" s="187"/>
    </row>
    <row r="48" spans="1:26" ht="15" hidden="1" customHeight="1" x14ac:dyDescent="0.15">
      <c r="A48" s="161"/>
      <c r="B48" s="161"/>
      <c r="C48" s="187"/>
      <c r="D48" s="187"/>
      <c r="E48" s="187"/>
      <c r="F48" s="187"/>
      <c r="G48" s="187"/>
      <c r="H48" s="187"/>
      <c r="I48" s="205"/>
      <c r="J48" s="205"/>
      <c r="K48" s="205"/>
      <c r="L48" s="205"/>
      <c r="M48" s="206"/>
      <c r="N48" s="206"/>
      <c r="O48" s="206"/>
      <c r="P48" s="206"/>
      <c r="Q48" s="206"/>
      <c r="R48" s="206"/>
      <c r="S48" s="206"/>
      <c r="T48" s="206"/>
      <c r="U48" s="206"/>
      <c r="V48" s="206"/>
      <c r="W48" s="206"/>
      <c r="X48" s="206"/>
      <c r="Y48" s="206"/>
    </row>
    <row r="49" spans="1:26" ht="15" hidden="1" customHeight="1" x14ac:dyDescent="0.15">
      <c r="A49" s="161"/>
      <c r="B49" s="161"/>
      <c r="C49" s="187"/>
      <c r="D49" s="187"/>
      <c r="E49" s="187"/>
      <c r="F49" s="187"/>
      <c r="G49" s="187"/>
      <c r="H49" s="187"/>
      <c r="I49" s="205"/>
      <c r="J49" s="205"/>
      <c r="K49" s="205"/>
      <c r="L49" s="205"/>
      <c r="M49" s="187"/>
      <c r="N49" s="187"/>
      <c r="O49" s="187"/>
      <c r="P49" s="187"/>
      <c r="Q49" s="187"/>
      <c r="R49" s="187"/>
      <c r="S49" s="187"/>
      <c r="T49" s="187"/>
      <c r="U49" s="187"/>
      <c r="V49" s="187"/>
      <c r="W49" s="187"/>
      <c r="X49" s="187"/>
      <c r="Y49" s="187"/>
    </row>
    <row r="50" spans="1:26" ht="15" hidden="1" customHeight="1" x14ac:dyDescent="0.15">
      <c r="A50" s="161"/>
      <c r="B50" s="161"/>
      <c r="C50" s="187"/>
      <c r="D50" s="187"/>
      <c r="E50" s="187"/>
      <c r="F50" s="187"/>
      <c r="G50" s="187"/>
      <c r="H50" s="187"/>
      <c r="I50" s="205"/>
      <c r="J50" s="205"/>
      <c r="K50" s="205"/>
      <c r="L50" s="205"/>
      <c r="M50" s="187"/>
      <c r="N50" s="187"/>
      <c r="O50" s="187"/>
      <c r="P50" s="187"/>
      <c r="Q50" s="187"/>
      <c r="R50" s="187"/>
      <c r="S50" s="187"/>
      <c r="T50" s="187"/>
      <c r="U50" s="187"/>
      <c r="V50" s="187"/>
      <c r="W50" s="187"/>
      <c r="X50" s="187"/>
      <c r="Y50" s="187"/>
    </row>
    <row r="51" spans="1:26" ht="15" hidden="1" customHeight="1" x14ac:dyDescent="0.15">
      <c r="A51" s="161"/>
      <c r="B51" s="161"/>
      <c r="C51" s="187"/>
      <c r="D51" s="187"/>
      <c r="E51" s="187"/>
      <c r="F51" s="187"/>
      <c r="G51" s="187"/>
      <c r="H51" s="187"/>
      <c r="I51" s="205"/>
      <c r="J51" s="205"/>
      <c r="K51" s="205"/>
      <c r="L51" s="205"/>
      <c r="M51" s="206"/>
      <c r="N51" s="206"/>
      <c r="O51" s="206"/>
      <c r="P51" s="206"/>
      <c r="Q51" s="206"/>
      <c r="R51" s="206"/>
      <c r="S51" s="206"/>
      <c r="T51" s="206"/>
      <c r="U51" s="206"/>
      <c r="V51" s="206"/>
      <c r="W51" s="206"/>
      <c r="X51" s="206"/>
      <c r="Y51" s="206"/>
    </row>
    <row r="52" spans="1:26" ht="15" hidden="1" customHeight="1" x14ac:dyDescent="0.15">
      <c r="A52" s="161"/>
      <c r="B52" s="161"/>
      <c r="C52" s="187"/>
      <c r="D52" s="187"/>
      <c r="E52" s="187"/>
      <c r="F52" s="187"/>
      <c r="G52" s="187"/>
      <c r="H52" s="187"/>
      <c r="I52" s="205"/>
      <c r="J52" s="205"/>
      <c r="K52" s="205"/>
      <c r="L52" s="205"/>
      <c r="M52" s="187"/>
      <c r="N52" s="187"/>
      <c r="O52" s="187"/>
      <c r="P52" s="187"/>
      <c r="Q52" s="187"/>
      <c r="R52" s="187"/>
      <c r="S52" s="187"/>
      <c r="T52" s="187"/>
      <c r="U52" s="187"/>
      <c r="V52" s="187"/>
      <c r="W52" s="187"/>
      <c r="X52" s="187"/>
      <c r="Y52" s="187"/>
    </row>
    <row r="53" spans="1:26" ht="15" hidden="1" customHeight="1" x14ac:dyDescent="0.15">
      <c r="A53" s="161"/>
      <c r="B53" s="161"/>
      <c r="C53" s="187"/>
      <c r="D53" s="187"/>
      <c r="E53" s="187"/>
      <c r="F53" s="187"/>
      <c r="G53" s="187"/>
      <c r="H53" s="187"/>
      <c r="I53" s="205"/>
      <c r="J53" s="205"/>
      <c r="K53" s="205"/>
      <c r="L53" s="205"/>
      <c r="M53" s="187"/>
      <c r="N53" s="187"/>
      <c r="O53" s="187"/>
      <c r="P53" s="187"/>
      <c r="Q53" s="187"/>
      <c r="R53" s="187"/>
      <c r="S53" s="187"/>
      <c r="T53" s="187"/>
      <c r="U53" s="187"/>
      <c r="V53" s="187"/>
      <c r="W53" s="187"/>
      <c r="X53" s="187"/>
      <c r="Y53" s="187"/>
    </row>
    <row r="54" spans="1:26" ht="15" hidden="1" customHeight="1" x14ac:dyDescent="0.15">
      <c r="A54" s="161"/>
      <c r="B54" s="161"/>
      <c r="C54" s="187"/>
      <c r="D54" s="187"/>
      <c r="E54" s="187"/>
      <c r="F54" s="187"/>
      <c r="G54" s="187"/>
      <c r="H54" s="187"/>
      <c r="I54" s="205"/>
      <c r="J54" s="205"/>
      <c r="K54" s="205"/>
      <c r="L54" s="205"/>
      <c r="M54" s="187"/>
      <c r="N54" s="187"/>
      <c r="O54" s="187"/>
      <c r="P54" s="187"/>
      <c r="Q54" s="187"/>
      <c r="R54" s="187"/>
      <c r="S54" s="187"/>
      <c r="T54" s="187"/>
      <c r="U54" s="187"/>
      <c r="V54" s="187"/>
      <c r="W54" s="187"/>
      <c r="X54" s="187"/>
      <c r="Y54" s="187"/>
    </row>
    <row r="55" spans="1:26" ht="15" hidden="1" customHeight="1" x14ac:dyDescent="0.15">
      <c r="A55" s="161"/>
      <c r="B55" s="161"/>
      <c r="C55" s="187"/>
      <c r="D55" s="187"/>
      <c r="E55" s="187"/>
      <c r="F55" s="187"/>
      <c r="G55" s="187"/>
      <c r="H55" s="187"/>
      <c r="I55" s="205"/>
      <c r="J55" s="205"/>
      <c r="K55" s="205"/>
      <c r="L55" s="205"/>
      <c r="M55" s="206"/>
      <c r="N55" s="206"/>
      <c r="O55" s="206"/>
      <c r="P55" s="206"/>
      <c r="Q55" s="206"/>
      <c r="R55" s="206"/>
      <c r="S55" s="206"/>
      <c r="T55" s="206"/>
      <c r="U55" s="206"/>
      <c r="V55" s="206"/>
      <c r="W55" s="206"/>
      <c r="X55" s="206"/>
      <c r="Y55" s="206"/>
    </row>
    <row r="56" spans="1:26" ht="15" hidden="1" customHeight="1" x14ac:dyDescent="0.15">
      <c r="A56" s="161"/>
      <c r="B56" s="161"/>
      <c r="C56" s="187"/>
      <c r="D56" s="187"/>
      <c r="E56" s="187"/>
      <c r="F56" s="187"/>
      <c r="G56" s="187"/>
      <c r="H56" s="187"/>
      <c r="I56" s="205"/>
      <c r="J56" s="205"/>
      <c r="K56" s="205"/>
      <c r="L56" s="205"/>
      <c r="M56" s="187"/>
      <c r="N56" s="187"/>
      <c r="O56" s="187"/>
      <c r="P56" s="187"/>
      <c r="Q56" s="187"/>
      <c r="R56" s="187"/>
      <c r="S56" s="187"/>
      <c r="T56" s="187"/>
      <c r="U56" s="187"/>
      <c r="V56" s="187"/>
      <c r="W56" s="187"/>
      <c r="X56" s="187"/>
      <c r="Y56" s="187"/>
    </row>
    <row r="57" spans="1:26" ht="15" hidden="1" customHeight="1" x14ac:dyDescent="0.15">
      <c r="A57" s="161"/>
      <c r="B57" s="161"/>
      <c r="C57" s="187"/>
      <c r="D57" s="187"/>
      <c r="E57" s="187"/>
      <c r="F57" s="187"/>
      <c r="G57" s="187"/>
      <c r="H57" s="187"/>
      <c r="I57" s="205"/>
      <c r="J57" s="205"/>
      <c r="K57" s="205"/>
      <c r="L57" s="205"/>
      <c r="M57" s="187"/>
      <c r="N57" s="187"/>
      <c r="O57" s="187"/>
      <c r="P57" s="187"/>
      <c r="Q57" s="187"/>
      <c r="R57" s="187"/>
      <c r="S57" s="187"/>
      <c r="T57" s="187"/>
      <c r="U57" s="187"/>
      <c r="V57" s="187"/>
      <c r="W57" s="187"/>
      <c r="X57" s="187"/>
      <c r="Y57" s="187"/>
    </row>
    <row r="58" spans="1:26" ht="15" hidden="1" customHeight="1" x14ac:dyDescent="0.15">
      <c r="A58" s="161"/>
      <c r="B58" s="161"/>
      <c r="C58" s="187"/>
      <c r="D58" s="187"/>
      <c r="E58" s="187"/>
      <c r="F58" s="187"/>
      <c r="G58" s="187"/>
      <c r="H58" s="187"/>
      <c r="I58" s="205"/>
      <c r="J58" s="205"/>
      <c r="K58" s="205"/>
      <c r="L58" s="205"/>
      <c r="M58" s="206"/>
      <c r="N58" s="206"/>
      <c r="O58" s="206"/>
      <c r="P58" s="206"/>
      <c r="Q58" s="206"/>
      <c r="R58" s="206"/>
      <c r="S58" s="206"/>
      <c r="T58" s="206"/>
      <c r="U58" s="206"/>
      <c r="V58" s="206"/>
      <c r="W58" s="206"/>
      <c r="X58" s="206"/>
      <c r="Y58" s="206"/>
    </row>
    <row r="59" spans="1:26" ht="20.100000000000001" customHeight="1" x14ac:dyDescent="0.15">
      <c r="A59" s="161"/>
      <c r="B59" s="161"/>
      <c r="C59" s="187"/>
      <c r="D59" s="187"/>
      <c r="E59" s="187"/>
      <c r="F59" s="187"/>
      <c r="G59" s="187"/>
      <c r="H59" s="187"/>
      <c r="I59" s="205"/>
      <c r="J59" s="205"/>
      <c r="K59" s="205"/>
      <c r="L59" s="205"/>
      <c r="M59" s="187"/>
      <c r="N59" s="187"/>
      <c r="O59" s="187"/>
      <c r="P59" s="187"/>
      <c r="Q59" s="187"/>
      <c r="R59" s="187"/>
      <c r="S59" s="187"/>
      <c r="T59" s="187"/>
      <c r="U59" s="187"/>
      <c r="V59" s="187"/>
      <c r="W59" s="187"/>
      <c r="X59" s="187"/>
      <c r="Y59" s="187"/>
    </row>
    <row r="60" spans="1:26" ht="20.100000000000001" customHeight="1" x14ac:dyDescent="0.15">
      <c r="A60" s="161"/>
      <c r="B60" s="161"/>
      <c r="C60" s="179" t="s">
        <v>28</v>
      </c>
      <c r="D60" s="180"/>
      <c r="E60" s="180"/>
      <c r="F60" s="180"/>
      <c r="G60" s="180"/>
      <c r="H60" s="181"/>
      <c r="I60" s="207"/>
      <c r="J60" s="207"/>
      <c r="K60" s="207"/>
      <c r="L60" s="207"/>
    </row>
    <row r="61" spans="1:26" ht="20.100000000000001" customHeight="1" x14ac:dyDescent="0.15">
      <c r="A61" s="161"/>
      <c r="B61" s="161"/>
      <c r="C61" s="182"/>
      <c r="D61" s="208"/>
      <c r="E61" s="183"/>
      <c r="F61" s="183"/>
      <c r="G61" s="183"/>
      <c r="H61" s="183"/>
      <c r="I61" s="209"/>
      <c r="J61" s="209"/>
      <c r="K61" s="209"/>
      <c r="L61" s="209"/>
      <c r="M61" s="184"/>
      <c r="N61" s="184"/>
      <c r="O61" s="184"/>
      <c r="P61" s="184"/>
      <c r="Q61" s="184"/>
      <c r="R61" s="184"/>
      <c r="S61" s="184"/>
      <c r="T61" s="184"/>
      <c r="U61" s="184"/>
      <c r="V61" s="184"/>
      <c r="W61" s="184"/>
      <c r="X61" s="184"/>
      <c r="Y61" s="184"/>
      <c r="Z61" s="186"/>
    </row>
    <row r="62" spans="1:26" ht="20.100000000000001" customHeight="1" x14ac:dyDescent="0.15">
      <c r="A62" s="161"/>
      <c r="B62" s="161"/>
      <c r="C62" s="182"/>
      <c r="D62" s="208" t="s">
        <v>29</v>
      </c>
      <c r="E62" s="208"/>
      <c r="F62" s="208"/>
      <c r="G62" s="208"/>
      <c r="H62" s="208"/>
      <c r="I62" s="208"/>
      <c r="J62" s="208"/>
      <c r="K62" s="208"/>
      <c r="L62" s="208"/>
      <c r="M62" s="208"/>
      <c r="N62" s="208"/>
      <c r="O62" s="208"/>
      <c r="P62" s="208"/>
      <c r="Q62" s="208"/>
      <c r="R62" s="208"/>
      <c r="S62" s="208"/>
      <c r="T62" s="208"/>
      <c r="U62" s="208"/>
      <c r="V62" s="208"/>
      <c r="W62" s="208"/>
      <c r="X62" s="208"/>
      <c r="Y62" s="208"/>
      <c r="Z62" s="210"/>
    </row>
    <row r="63" spans="1:26" ht="20.100000000000001" customHeight="1" x14ac:dyDescent="0.15">
      <c r="A63" s="161">
        <f>IF(AND($I63&lt;&gt;"しない", $I63&lt;&gt;"する"), 1001, 0)</f>
        <v>1001</v>
      </c>
      <c r="B63" s="161"/>
      <c r="C63" s="182"/>
      <c r="D63" s="191">
        <v>1</v>
      </c>
      <c r="E63" s="187" t="s">
        <v>30</v>
      </c>
      <c r="F63" s="187"/>
      <c r="G63" s="187"/>
      <c r="H63" s="187"/>
      <c r="I63" s="153"/>
      <c r="J63" s="153"/>
      <c r="K63" s="153"/>
      <c r="L63" s="153"/>
      <c r="M63" s="158"/>
      <c r="N63" s="187"/>
      <c r="O63" s="187"/>
      <c r="P63" s="187"/>
      <c r="Q63" s="187"/>
      <c r="R63" s="187"/>
      <c r="S63" s="187"/>
      <c r="T63" s="211"/>
      <c r="U63" s="211"/>
      <c r="V63" s="211"/>
      <c r="W63" s="211"/>
      <c r="X63" s="211"/>
      <c r="Y63" s="211"/>
      <c r="Z63" s="210"/>
    </row>
    <row r="64" spans="1:26" ht="20.100000000000001" customHeight="1" x14ac:dyDescent="0.15">
      <c r="A64" s="161"/>
      <c r="B64" s="161"/>
      <c r="C64" s="182"/>
      <c r="D64" s="187"/>
      <c r="E64" s="187"/>
      <c r="F64" s="187"/>
      <c r="G64" s="187"/>
      <c r="H64" s="187"/>
      <c r="I64" s="198"/>
      <c r="J64" s="194" t="s">
        <v>31</v>
      </c>
      <c r="K64" s="198"/>
      <c r="L64" s="198"/>
      <c r="N64" s="194"/>
      <c r="O64" s="194"/>
      <c r="P64" s="194"/>
      <c r="Q64" s="194"/>
      <c r="R64" s="194"/>
      <c r="S64" s="194"/>
      <c r="T64" s="194"/>
      <c r="U64" s="194"/>
      <c r="V64" s="194"/>
      <c r="W64" s="194"/>
      <c r="X64" s="194"/>
      <c r="Y64" s="194"/>
      <c r="Z64" s="210"/>
    </row>
    <row r="65" spans="1:26" ht="15.75" hidden="1" customHeight="1" x14ac:dyDescent="0.15">
      <c r="A65" s="161"/>
      <c r="B65" s="161"/>
      <c r="C65" s="182"/>
      <c r="D65" s="187"/>
      <c r="E65" s="187"/>
      <c r="F65" s="187"/>
      <c r="G65" s="187"/>
      <c r="H65" s="187"/>
      <c r="I65" s="198"/>
      <c r="J65" s="198"/>
      <c r="K65" s="198"/>
      <c r="L65" s="198"/>
      <c r="M65" s="212"/>
      <c r="N65" s="212"/>
      <c r="O65" s="212"/>
      <c r="P65" s="212"/>
      <c r="Q65" s="212"/>
      <c r="R65" s="212"/>
      <c r="S65" s="212"/>
      <c r="T65" s="212"/>
      <c r="U65" s="212"/>
      <c r="V65" s="212"/>
      <c r="W65" s="212"/>
      <c r="X65" s="212"/>
      <c r="Y65" s="212"/>
      <c r="Z65" s="210"/>
    </row>
    <row r="66" spans="1:26" ht="15.75" hidden="1" customHeight="1" x14ac:dyDescent="0.15">
      <c r="A66" s="161"/>
      <c r="B66" s="161"/>
      <c r="C66" s="182"/>
      <c r="D66" s="187"/>
      <c r="E66" s="187"/>
      <c r="F66" s="187"/>
      <c r="G66" s="187"/>
      <c r="H66" s="187"/>
      <c r="I66" s="198"/>
      <c r="J66" s="198"/>
      <c r="K66" s="198"/>
      <c r="L66" s="198"/>
      <c r="M66" s="212"/>
      <c r="N66" s="212"/>
      <c r="O66" s="212"/>
      <c r="P66" s="212"/>
      <c r="Q66" s="212"/>
      <c r="R66" s="212"/>
      <c r="S66" s="212"/>
      <c r="T66" s="212"/>
      <c r="U66" s="212"/>
      <c r="V66" s="212"/>
      <c r="W66" s="212"/>
      <c r="X66" s="212"/>
      <c r="Y66" s="212"/>
      <c r="Z66" s="210"/>
    </row>
    <row r="67" spans="1:26" ht="15.75" hidden="1" customHeight="1" x14ac:dyDescent="0.15">
      <c r="A67" s="161"/>
      <c r="B67" s="161"/>
      <c r="C67" s="182"/>
      <c r="D67" s="187"/>
      <c r="E67" s="187"/>
      <c r="F67" s="187"/>
      <c r="G67" s="187"/>
      <c r="H67" s="187"/>
      <c r="I67" s="198"/>
      <c r="J67" s="198"/>
      <c r="K67" s="198"/>
      <c r="L67" s="198"/>
      <c r="M67" s="212"/>
      <c r="N67" s="212"/>
      <c r="O67" s="212"/>
      <c r="P67" s="212"/>
      <c r="Q67" s="212"/>
      <c r="R67" s="212"/>
      <c r="S67" s="212"/>
      <c r="T67" s="212"/>
      <c r="U67" s="212"/>
      <c r="V67" s="212"/>
      <c r="W67" s="212"/>
      <c r="X67" s="212"/>
      <c r="Y67" s="212"/>
      <c r="Z67" s="210"/>
    </row>
    <row r="68" spans="1:26" ht="15.75" hidden="1" customHeight="1" x14ac:dyDescent="0.15">
      <c r="A68" s="161"/>
      <c r="B68" s="161"/>
      <c r="C68" s="182"/>
      <c r="D68" s="187"/>
      <c r="E68" s="187"/>
      <c r="F68" s="187"/>
      <c r="G68" s="187"/>
      <c r="H68" s="187"/>
      <c r="I68" s="198"/>
      <c r="J68" s="198"/>
      <c r="K68" s="198"/>
      <c r="L68" s="198"/>
      <c r="M68" s="212"/>
      <c r="N68" s="212"/>
      <c r="O68" s="212"/>
      <c r="P68" s="212"/>
      <c r="Q68" s="212"/>
      <c r="R68" s="212"/>
      <c r="S68" s="212"/>
      <c r="T68" s="212"/>
      <c r="U68" s="212"/>
      <c r="V68" s="212"/>
      <c r="W68" s="212"/>
      <c r="X68" s="212"/>
      <c r="Y68" s="212"/>
      <c r="Z68" s="210"/>
    </row>
    <row r="69" spans="1:26" ht="20.100000000000001" customHeight="1" x14ac:dyDescent="0.15">
      <c r="A69" s="161">
        <f>IF(OR(AND($I63="する",TRIM($I69)=""),AND($I63="しない",NOT(ISBLANK($I69)))), 1001, 0)</f>
        <v>0</v>
      </c>
      <c r="B69" s="161"/>
      <c r="C69" s="190"/>
      <c r="D69" s="191">
        <v>2</v>
      </c>
      <c r="E69" s="163" t="s">
        <v>6</v>
      </c>
      <c r="I69" s="156"/>
      <c r="J69" s="154"/>
      <c r="K69" s="154"/>
      <c r="L69" s="154"/>
      <c r="M69" s="154"/>
      <c r="N69" s="192"/>
      <c r="O69" s="192"/>
      <c r="P69" s="192"/>
      <c r="Q69" s="192"/>
      <c r="R69" s="192"/>
      <c r="S69" s="192"/>
      <c r="T69" s="192"/>
      <c r="U69" s="192"/>
      <c r="V69" s="192"/>
      <c r="W69" s="192"/>
      <c r="X69" s="192"/>
      <c r="Y69" s="192"/>
      <c r="Z69" s="189"/>
    </row>
    <row r="70" spans="1:26" ht="20.100000000000001" customHeight="1" x14ac:dyDescent="0.15">
      <c r="A70" s="161"/>
      <c r="B70" s="161"/>
      <c r="C70" s="190"/>
      <c r="D70" s="191"/>
      <c r="E70" s="187"/>
      <c r="F70" s="187"/>
      <c r="G70" s="187"/>
      <c r="H70" s="187"/>
      <c r="I70" s="193"/>
      <c r="J70" s="194" t="s">
        <v>7</v>
      </c>
      <c r="K70" s="193"/>
      <c r="L70" s="193"/>
      <c r="N70" s="194"/>
      <c r="O70" s="194"/>
      <c r="P70" s="194"/>
      <c r="Q70" s="194"/>
      <c r="R70" s="194"/>
      <c r="S70" s="194"/>
      <c r="T70" s="194"/>
      <c r="U70" s="194"/>
      <c r="V70" s="194"/>
      <c r="W70" s="194"/>
      <c r="X70" s="194"/>
      <c r="Y70" s="194"/>
      <c r="Z70" s="189"/>
    </row>
    <row r="71" spans="1:26" ht="20.100000000000001" customHeight="1" x14ac:dyDescent="0.15">
      <c r="A71" s="161">
        <f>IF(OR(AND($I63="する",AND($I71&lt;&gt;"", OR(ISERROR(FIND("@"&amp;LEFT($I71,3)&amp;"@", 都道府県3))=FALSE, ISERROR(FIND("@"&amp;LEFT($I71,4)&amp;"@",都道府県4))=FALSE))=FALSE),AND($I63="しない",NOT(ISBLANK($I71)))), 1001, 0)</f>
        <v>0</v>
      </c>
      <c r="B71" s="161"/>
      <c r="C71" s="190"/>
      <c r="D71" s="191">
        <v>3</v>
      </c>
      <c r="E71" s="163" t="s">
        <v>8</v>
      </c>
      <c r="I71" s="157"/>
      <c r="J71" s="157"/>
      <c r="K71" s="157"/>
      <c r="L71" s="157"/>
      <c r="M71" s="157"/>
      <c r="N71" s="157"/>
      <c r="O71" s="157"/>
      <c r="P71" s="157"/>
      <c r="Q71" s="157"/>
      <c r="R71" s="157"/>
      <c r="S71" s="157"/>
      <c r="T71" s="157"/>
      <c r="U71" s="157"/>
      <c r="V71" s="157"/>
      <c r="W71" s="157"/>
      <c r="X71" s="157"/>
      <c r="Y71" s="157"/>
      <c r="Z71" s="189"/>
    </row>
    <row r="72" spans="1:26" ht="20.100000000000001" customHeight="1" x14ac:dyDescent="0.15">
      <c r="A72" s="161"/>
      <c r="B72" s="161"/>
      <c r="C72" s="190"/>
      <c r="D72" s="191"/>
      <c r="E72" s="187"/>
      <c r="F72" s="187"/>
      <c r="G72" s="187"/>
      <c r="H72" s="187"/>
      <c r="I72" s="193"/>
      <c r="J72" s="194" t="s">
        <v>9</v>
      </c>
      <c r="K72" s="193"/>
      <c r="L72" s="193"/>
      <c r="N72" s="194"/>
      <c r="O72" s="194"/>
      <c r="P72" s="194"/>
      <c r="Q72" s="194"/>
      <c r="R72" s="194"/>
      <c r="S72" s="194"/>
      <c r="T72" s="194"/>
      <c r="U72" s="194"/>
      <c r="V72" s="194"/>
      <c r="W72" s="194"/>
      <c r="X72" s="194"/>
      <c r="Y72" s="194"/>
      <c r="Z72" s="189"/>
    </row>
    <row r="73" spans="1:26" ht="20.100000000000001" customHeight="1" x14ac:dyDescent="0.15">
      <c r="A73" s="161">
        <f>IF(OR(AND($I63="する",TRIM($I73)=""),AND($I63="しない",NOT(ISBLANK($I73)))), 1001, 0)</f>
        <v>0</v>
      </c>
      <c r="B73" s="161"/>
      <c r="C73" s="190"/>
      <c r="D73" s="191">
        <v>4</v>
      </c>
      <c r="E73" s="163" t="s">
        <v>10</v>
      </c>
      <c r="I73" s="153"/>
      <c r="J73" s="153"/>
      <c r="K73" s="153"/>
      <c r="L73" s="153"/>
      <c r="M73" s="153"/>
      <c r="N73" s="153"/>
      <c r="O73" s="153"/>
      <c r="P73" s="153"/>
      <c r="Q73" s="153"/>
      <c r="R73" s="153"/>
      <c r="S73" s="153"/>
      <c r="T73" s="153"/>
      <c r="U73" s="153"/>
      <c r="V73" s="153"/>
      <c r="W73" s="153"/>
      <c r="X73" s="153"/>
      <c r="Y73" s="153"/>
      <c r="Z73" s="189"/>
    </row>
    <row r="74" spans="1:26" ht="30" customHeight="1" x14ac:dyDescent="0.15">
      <c r="A74" s="161"/>
      <c r="B74" s="161"/>
      <c r="C74" s="196"/>
      <c r="D74" s="187"/>
      <c r="E74" s="187"/>
      <c r="F74" s="187"/>
      <c r="G74" s="187"/>
      <c r="H74" s="187"/>
      <c r="I74" s="198"/>
      <c r="J74" s="213" t="s">
        <v>32</v>
      </c>
      <c r="K74" s="213"/>
      <c r="L74" s="213"/>
      <c r="M74" s="213"/>
      <c r="N74" s="213"/>
      <c r="O74" s="213"/>
      <c r="P74" s="213"/>
      <c r="Q74" s="213"/>
      <c r="R74" s="213"/>
      <c r="S74" s="213"/>
      <c r="T74" s="213"/>
      <c r="U74" s="213"/>
      <c r="V74" s="213"/>
      <c r="W74" s="213"/>
      <c r="X74" s="213"/>
      <c r="Y74" s="213"/>
      <c r="Z74" s="189"/>
    </row>
    <row r="75" spans="1:26" ht="20.100000000000001" customHeight="1" x14ac:dyDescent="0.15">
      <c r="A75" s="161">
        <f>IF(OR(AND($I63="する",TRIM($I75)=""),AND($I63="しない",NOT(ISBLANK($I75)))), 1001, 0)</f>
        <v>0</v>
      </c>
      <c r="B75" s="161"/>
      <c r="C75" s="190"/>
      <c r="D75" s="191">
        <v>5</v>
      </c>
      <c r="E75" s="163" t="s">
        <v>12</v>
      </c>
      <c r="I75" s="153"/>
      <c r="J75" s="153"/>
      <c r="K75" s="153"/>
      <c r="L75" s="153"/>
      <c r="M75" s="153"/>
      <c r="N75" s="153"/>
      <c r="O75" s="153"/>
      <c r="P75" s="153"/>
      <c r="Q75" s="153"/>
      <c r="R75" s="153"/>
      <c r="S75" s="153"/>
      <c r="T75" s="153"/>
      <c r="U75" s="153"/>
      <c r="V75" s="153"/>
      <c r="W75" s="153"/>
      <c r="X75" s="153"/>
      <c r="Y75" s="153"/>
      <c r="Z75" s="189"/>
    </row>
    <row r="76" spans="1:26" ht="30" customHeight="1" x14ac:dyDescent="0.15">
      <c r="A76" s="161"/>
      <c r="B76" s="161"/>
      <c r="C76" s="196"/>
      <c r="D76" s="187"/>
      <c r="E76" s="187"/>
      <c r="F76" s="187"/>
      <c r="G76" s="187"/>
      <c r="H76" s="187"/>
      <c r="I76" s="214"/>
      <c r="J76" s="213" t="s">
        <v>33</v>
      </c>
      <c r="K76" s="213"/>
      <c r="L76" s="213"/>
      <c r="M76" s="213"/>
      <c r="N76" s="213"/>
      <c r="O76" s="213"/>
      <c r="P76" s="213"/>
      <c r="Q76" s="213"/>
      <c r="R76" s="213"/>
      <c r="S76" s="213"/>
      <c r="T76" s="213"/>
      <c r="U76" s="213"/>
      <c r="V76" s="213"/>
      <c r="W76" s="213"/>
      <c r="X76" s="213"/>
      <c r="Y76" s="213"/>
      <c r="Z76" s="189"/>
    </row>
    <row r="77" spans="1:26" ht="20.100000000000001" customHeight="1" x14ac:dyDescent="0.15">
      <c r="A77" s="161">
        <f>IF(OR(AND($I63="する",TRIM($I77)=""),AND($I63="しない",NOT(ISBLANK($I77)))), 1001, 0)</f>
        <v>0</v>
      </c>
      <c r="B77" s="161"/>
      <c r="C77" s="190"/>
      <c r="D77" s="191">
        <v>6</v>
      </c>
      <c r="E77" s="163" t="s">
        <v>34</v>
      </c>
      <c r="I77" s="153"/>
      <c r="J77" s="153"/>
      <c r="K77" s="153"/>
      <c r="L77" s="153"/>
      <c r="M77" s="153"/>
      <c r="N77" s="153"/>
      <c r="O77" s="153"/>
      <c r="P77" s="153"/>
      <c r="Q77" s="153"/>
      <c r="R77" s="153"/>
      <c r="S77" s="153"/>
      <c r="T77" s="153"/>
      <c r="U77" s="153"/>
      <c r="V77" s="153"/>
      <c r="W77" s="153"/>
      <c r="X77" s="153"/>
      <c r="Y77" s="153"/>
      <c r="Z77" s="189"/>
    </row>
    <row r="78" spans="1:26" ht="20.100000000000001" customHeight="1" x14ac:dyDescent="0.15">
      <c r="A78" s="161"/>
      <c r="B78" s="161"/>
      <c r="C78" s="196"/>
      <c r="D78" s="187"/>
      <c r="E78" s="187"/>
      <c r="F78" s="187"/>
      <c r="G78" s="187"/>
      <c r="H78" s="187"/>
      <c r="I78" s="198"/>
      <c r="J78" s="200" t="s">
        <v>35</v>
      </c>
      <c r="K78" s="198"/>
      <c r="L78" s="198"/>
      <c r="N78" s="194"/>
      <c r="O78" s="194"/>
      <c r="P78" s="194"/>
      <c r="Q78" s="194"/>
      <c r="R78" s="194"/>
      <c r="S78" s="194"/>
      <c r="T78" s="194"/>
      <c r="U78" s="194"/>
      <c r="V78" s="194"/>
      <c r="W78" s="194"/>
      <c r="X78" s="194"/>
      <c r="Y78" s="194"/>
      <c r="Z78" s="189"/>
    </row>
    <row r="79" spans="1:26" ht="20.100000000000001" customHeight="1" x14ac:dyDescent="0.15">
      <c r="A79" s="161">
        <f>IF(OR(AND($I63="する",TRIM($I79)=""),AND($I63="しない",NOT(ISBLANK($I79)))), 1001, 0)</f>
        <v>0</v>
      </c>
      <c r="B79" s="161"/>
      <c r="C79" s="190"/>
      <c r="D79" s="191">
        <v>7</v>
      </c>
      <c r="E79" s="163" t="s">
        <v>36</v>
      </c>
      <c r="I79" s="153"/>
      <c r="J79" s="153"/>
      <c r="K79" s="153"/>
      <c r="L79" s="153"/>
      <c r="M79" s="153"/>
      <c r="N79" s="153"/>
      <c r="O79" s="153"/>
      <c r="P79" s="153"/>
      <c r="Q79" s="153"/>
      <c r="R79" s="153"/>
      <c r="S79" s="153"/>
      <c r="T79" s="153"/>
      <c r="U79" s="153"/>
      <c r="V79" s="153"/>
      <c r="W79" s="153"/>
      <c r="X79" s="153"/>
      <c r="Y79" s="153"/>
      <c r="Z79" s="189"/>
    </row>
    <row r="80" spans="1:26" ht="20.100000000000001" customHeight="1" x14ac:dyDescent="0.15">
      <c r="A80" s="161"/>
      <c r="B80" s="161"/>
      <c r="C80" s="196"/>
      <c r="D80" s="187"/>
      <c r="E80" s="187"/>
      <c r="F80" s="187"/>
      <c r="G80" s="187"/>
      <c r="H80" s="187"/>
      <c r="I80" s="198"/>
      <c r="J80" s="194" t="s">
        <v>17</v>
      </c>
      <c r="K80" s="198"/>
      <c r="L80" s="198"/>
      <c r="N80" s="194"/>
      <c r="O80" s="194"/>
      <c r="P80" s="194"/>
      <c r="Q80" s="194"/>
      <c r="R80" s="194"/>
      <c r="S80" s="194"/>
      <c r="T80" s="194"/>
      <c r="U80" s="194"/>
      <c r="V80" s="194"/>
      <c r="W80" s="194"/>
      <c r="X80" s="194"/>
      <c r="Y80" s="194"/>
      <c r="Z80" s="189"/>
    </row>
    <row r="81" spans="1:26" ht="20.100000000000001" customHeight="1" x14ac:dyDescent="0.15">
      <c r="A81" s="161">
        <f>IF(OR(AND($I63="する",TRIM($I81)=""),AND($I63="しない",NOT(ISBLANK($I81)))), 1001, 0)</f>
        <v>0</v>
      </c>
      <c r="B81" s="161"/>
      <c r="C81" s="190"/>
      <c r="D81" s="191">
        <v>8</v>
      </c>
      <c r="E81" s="163" t="s">
        <v>37</v>
      </c>
      <c r="I81" s="153"/>
      <c r="J81" s="153"/>
      <c r="K81" s="153"/>
      <c r="L81" s="153"/>
      <c r="M81" s="153"/>
      <c r="N81" s="153"/>
      <c r="O81" s="153"/>
      <c r="P81" s="153"/>
      <c r="Q81" s="153"/>
      <c r="R81" s="153"/>
      <c r="S81" s="153"/>
      <c r="T81" s="153"/>
      <c r="U81" s="153"/>
      <c r="V81" s="153"/>
      <c r="W81" s="153"/>
      <c r="X81" s="153"/>
      <c r="Y81" s="153"/>
      <c r="Z81" s="189"/>
    </row>
    <row r="82" spans="1:26" ht="20.100000000000001" customHeight="1" x14ac:dyDescent="0.15">
      <c r="A82" s="161"/>
      <c r="B82" s="161"/>
      <c r="C82" s="196"/>
      <c r="D82" s="187"/>
      <c r="E82" s="187"/>
      <c r="F82" s="187"/>
      <c r="G82" s="187"/>
      <c r="H82" s="187"/>
      <c r="I82" s="198"/>
      <c r="J82" s="194" t="s">
        <v>19</v>
      </c>
      <c r="K82" s="198"/>
      <c r="L82" s="198"/>
      <c r="N82" s="194"/>
      <c r="O82" s="194"/>
      <c r="P82" s="194"/>
      <c r="Q82" s="194"/>
      <c r="R82" s="194"/>
      <c r="S82" s="194"/>
      <c r="T82" s="194"/>
      <c r="U82" s="194"/>
      <c r="V82" s="194"/>
      <c r="W82" s="194"/>
      <c r="X82" s="194"/>
      <c r="Y82" s="194"/>
      <c r="Z82" s="189"/>
    </row>
    <row r="83" spans="1:26" ht="20.100000000000001" customHeight="1" x14ac:dyDescent="0.15">
      <c r="A83" s="161">
        <f>IF(OR(AND($I63="する",NOT(AND(TRIM($I83)&lt;&gt;"",ISNUMBER(VALUE(SUBSTITUTE($I83,"-","")))))), AND($I63="しない",NOT(ISBLANK($I83)))), 1001, 0)</f>
        <v>0</v>
      </c>
      <c r="B83" s="161"/>
      <c r="C83" s="190"/>
      <c r="D83" s="191">
        <v>9</v>
      </c>
      <c r="E83" s="163" t="s">
        <v>20</v>
      </c>
      <c r="I83" s="153"/>
      <c r="J83" s="153"/>
      <c r="K83" s="153"/>
      <c r="L83" s="153"/>
      <c r="M83" s="154"/>
      <c r="N83" s="192"/>
      <c r="O83" s="192"/>
      <c r="P83" s="192"/>
      <c r="Q83" s="192"/>
      <c r="R83" s="192"/>
      <c r="S83" s="192"/>
      <c r="T83" s="192"/>
      <c r="U83" s="192"/>
      <c r="V83" s="192"/>
      <c r="W83" s="192"/>
      <c r="X83" s="192"/>
      <c r="Y83" s="192"/>
      <c r="Z83" s="189"/>
    </row>
    <row r="84" spans="1:26" ht="20.100000000000001" customHeight="1" x14ac:dyDescent="0.15">
      <c r="A84" s="161"/>
      <c r="B84" s="161"/>
      <c r="C84" s="196"/>
      <c r="D84" s="187"/>
      <c r="E84" s="187"/>
      <c r="F84" s="187"/>
      <c r="G84" s="187"/>
      <c r="H84" s="187"/>
      <c r="I84" s="193"/>
      <c r="J84" s="194" t="s">
        <v>21</v>
      </c>
      <c r="K84" s="193"/>
      <c r="L84" s="193"/>
      <c r="N84" s="194"/>
      <c r="O84" s="194"/>
      <c r="P84" s="194"/>
      <c r="Q84" s="194"/>
      <c r="R84" s="194"/>
      <c r="S84" s="194"/>
      <c r="T84" s="194"/>
      <c r="U84" s="194"/>
      <c r="V84" s="194"/>
      <c r="W84" s="194"/>
      <c r="X84" s="194"/>
      <c r="Y84" s="194"/>
      <c r="Z84" s="189"/>
    </row>
    <row r="85" spans="1:26" ht="20.100000000000001" customHeight="1" x14ac:dyDescent="0.15">
      <c r="A85" s="161">
        <f>IF(OR(AND($I63="する",NOT(AND(TRIM($I85)&lt;&gt;"",ISNUMBER(VALUE(SUBSTITUTE($I85,"-","")))))), AND($I63="しない",NOT(ISBLANK($I85)))), 1001, 0)</f>
        <v>0</v>
      </c>
      <c r="B85" s="161"/>
      <c r="C85" s="190"/>
      <c r="D85" s="191">
        <v>10</v>
      </c>
      <c r="E85" s="163" t="s">
        <v>22</v>
      </c>
      <c r="I85" s="153"/>
      <c r="J85" s="153"/>
      <c r="K85" s="153"/>
      <c r="L85" s="153"/>
      <c r="M85" s="154"/>
      <c r="N85" s="192"/>
      <c r="O85" s="192"/>
      <c r="P85" s="192"/>
      <c r="Q85" s="192"/>
      <c r="R85" s="192"/>
      <c r="S85" s="192"/>
      <c r="T85" s="192"/>
      <c r="U85" s="192"/>
      <c r="V85" s="192"/>
      <c r="W85" s="192"/>
      <c r="X85" s="192"/>
      <c r="Y85" s="192"/>
      <c r="Z85" s="189"/>
    </row>
    <row r="86" spans="1:26" s="218" customFormat="1" ht="20.100000000000001" customHeight="1" x14ac:dyDescent="0.15">
      <c r="A86" s="215"/>
      <c r="B86" s="215"/>
      <c r="C86" s="216"/>
      <c r="D86" s="217"/>
      <c r="E86" s="217"/>
      <c r="F86" s="217"/>
      <c r="G86" s="217"/>
      <c r="H86" s="217"/>
      <c r="I86" s="199"/>
      <c r="J86" s="194" t="s">
        <v>21</v>
      </c>
      <c r="K86" s="199"/>
      <c r="L86" s="199"/>
      <c r="N86" s="194"/>
      <c r="O86" s="194"/>
      <c r="P86" s="194"/>
      <c r="Q86" s="194"/>
      <c r="R86" s="194"/>
      <c r="S86" s="194"/>
      <c r="T86" s="194"/>
      <c r="U86" s="194"/>
      <c r="V86" s="194"/>
      <c r="W86" s="194"/>
      <c r="X86" s="194"/>
      <c r="Y86" s="194"/>
      <c r="Z86" s="219"/>
    </row>
    <row r="87" spans="1:26" ht="20.100000000000001" customHeight="1" x14ac:dyDescent="0.15">
      <c r="A87" s="161">
        <f>IF(AND($I63="しない",NOT(ISBLANK($I87))), 1001, 0)</f>
        <v>0</v>
      </c>
      <c r="B87" s="161"/>
      <c r="C87" s="190"/>
      <c r="D87" s="191">
        <v>11</v>
      </c>
      <c r="E87" s="163" t="s">
        <v>23</v>
      </c>
      <c r="I87" s="153"/>
      <c r="J87" s="153"/>
      <c r="K87" s="153"/>
      <c r="L87" s="153"/>
      <c r="M87" s="153"/>
      <c r="N87" s="153"/>
      <c r="O87" s="153"/>
      <c r="P87" s="153"/>
      <c r="Q87" s="153"/>
      <c r="R87" s="153"/>
      <c r="S87" s="153"/>
      <c r="T87" s="153"/>
      <c r="U87" s="153"/>
      <c r="V87" s="153"/>
      <c r="W87" s="153"/>
      <c r="X87" s="153"/>
      <c r="Y87" s="153"/>
      <c r="Z87" s="189"/>
    </row>
    <row r="88" spans="1:26" ht="20.100000000000001" customHeight="1" x14ac:dyDescent="0.15">
      <c r="A88" s="161"/>
      <c r="B88" s="161"/>
      <c r="C88" s="196"/>
      <c r="D88" s="187"/>
      <c r="E88" s="187"/>
      <c r="F88" s="187"/>
      <c r="G88" s="187"/>
      <c r="H88" s="187"/>
      <c r="I88" s="198"/>
      <c r="J88" s="194" t="s">
        <v>24</v>
      </c>
      <c r="K88" s="198"/>
      <c r="L88" s="198"/>
      <c r="N88" s="194"/>
      <c r="O88" s="194"/>
      <c r="P88" s="194"/>
      <c r="Q88" s="194"/>
      <c r="R88" s="194"/>
      <c r="S88" s="194"/>
      <c r="T88" s="194"/>
      <c r="U88" s="194"/>
      <c r="V88" s="194"/>
      <c r="W88" s="194"/>
      <c r="X88" s="194"/>
      <c r="Y88" s="194"/>
      <c r="Z88" s="189"/>
    </row>
    <row r="89" spans="1:26" ht="20.100000000000001" customHeight="1" x14ac:dyDescent="0.15">
      <c r="A89" s="161"/>
      <c r="B89" s="161"/>
      <c r="C89" s="201"/>
      <c r="D89" s="202"/>
      <c r="E89" s="202"/>
      <c r="F89" s="202"/>
      <c r="G89" s="202"/>
      <c r="H89" s="202"/>
      <c r="I89" s="220"/>
      <c r="J89" s="220"/>
      <c r="K89" s="220"/>
      <c r="L89" s="220"/>
      <c r="M89" s="203"/>
      <c r="N89" s="203"/>
      <c r="O89" s="203"/>
      <c r="P89" s="203"/>
      <c r="Q89" s="203"/>
      <c r="R89" s="203"/>
      <c r="S89" s="203"/>
      <c r="T89" s="203"/>
      <c r="U89" s="203"/>
      <c r="V89" s="203"/>
      <c r="W89" s="203"/>
      <c r="X89" s="203"/>
      <c r="Y89" s="203"/>
      <c r="Z89" s="204"/>
    </row>
    <row r="90" spans="1:26" ht="20.100000000000001" customHeight="1" x14ac:dyDescent="0.15">
      <c r="A90" s="161"/>
      <c r="B90" s="161"/>
      <c r="C90" s="187"/>
      <c r="D90" s="187"/>
      <c r="E90" s="187"/>
      <c r="F90" s="187"/>
      <c r="G90" s="187"/>
      <c r="H90" s="187"/>
      <c r="I90" s="205"/>
      <c r="J90" s="205"/>
      <c r="K90" s="205"/>
      <c r="L90" s="205"/>
      <c r="M90" s="206"/>
      <c r="N90" s="206"/>
      <c r="O90" s="206"/>
      <c r="P90" s="206"/>
      <c r="Q90" s="206"/>
      <c r="R90" s="206"/>
      <c r="S90" s="206"/>
      <c r="T90" s="206"/>
      <c r="U90" s="206"/>
      <c r="V90" s="206"/>
      <c r="W90" s="206"/>
      <c r="X90" s="206"/>
      <c r="Y90" s="206"/>
      <c r="Z90" s="187"/>
    </row>
    <row r="91" spans="1:26" ht="15" hidden="1" customHeight="1" x14ac:dyDescent="0.15">
      <c r="A91" s="161"/>
      <c r="B91" s="161"/>
      <c r="C91" s="187"/>
      <c r="D91" s="187"/>
      <c r="E91" s="187"/>
      <c r="F91" s="187"/>
      <c r="G91" s="187"/>
      <c r="H91" s="187"/>
      <c r="I91" s="205"/>
      <c r="J91" s="205"/>
      <c r="K91" s="205"/>
      <c r="L91" s="205"/>
      <c r="M91" s="187"/>
      <c r="N91" s="187"/>
      <c r="O91" s="187"/>
      <c r="P91" s="187"/>
      <c r="Q91" s="187"/>
      <c r="R91" s="187"/>
      <c r="S91" s="187"/>
      <c r="T91" s="187"/>
      <c r="U91" s="187"/>
      <c r="V91" s="187"/>
      <c r="W91" s="187"/>
      <c r="X91" s="187"/>
      <c r="Y91" s="187"/>
    </row>
    <row r="92" spans="1:26" ht="15" hidden="1" customHeight="1" x14ac:dyDescent="0.15">
      <c r="A92" s="161"/>
      <c r="B92" s="161"/>
      <c r="C92" s="187"/>
      <c r="D92" s="187"/>
      <c r="E92" s="187"/>
      <c r="F92" s="187"/>
      <c r="G92" s="187"/>
      <c r="H92" s="187"/>
      <c r="I92" s="205"/>
      <c r="J92" s="205"/>
      <c r="K92" s="205"/>
      <c r="L92" s="205"/>
      <c r="M92" s="206"/>
      <c r="N92" s="206"/>
      <c r="O92" s="206"/>
      <c r="P92" s="206"/>
      <c r="Q92" s="206"/>
      <c r="R92" s="206"/>
      <c r="S92" s="206"/>
      <c r="T92" s="206"/>
      <c r="U92" s="206"/>
      <c r="V92" s="206"/>
      <c r="W92" s="206"/>
      <c r="X92" s="206"/>
      <c r="Y92" s="206"/>
    </row>
    <row r="93" spans="1:26" ht="15" hidden="1" customHeight="1" x14ac:dyDescent="0.15">
      <c r="A93" s="161"/>
      <c r="B93" s="161"/>
      <c r="C93" s="187"/>
      <c r="D93" s="187"/>
      <c r="E93" s="187"/>
      <c r="F93" s="187"/>
      <c r="G93" s="187"/>
      <c r="H93" s="187"/>
      <c r="I93" s="205"/>
      <c r="J93" s="205"/>
      <c r="K93" s="205"/>
      <c r="L93" s="205"/>
      <c r="M93" s="187"/>
      <c r="N93" s="187"/>
      <c r="O93" s="187"/>
      <c r="P93" s="187"/>
      <c r="Q93" s="187"/>
      <c r="R93" s="187"/>
      <c r="S93" s="187"/>
      <c r="T93" s="187"/>
      <c r="U93" s="187"/>
      <c r="V93" s="187"/>
      <c r="W93" s="187"/>
      <c r="X93" s="187"/>
      <c r="Y93" s="187"/>
    </row>
    <row r="94" spans="1:26" ht="15" hidden="1" customHeight="1" x14ac:dyDescent="0.15">
      <c r="A94" s="161"/>
      <c r="B94" s="161"/>
      <c r="C94" s="187"/>
      <c r="D94" s="187"/>
      <c r="E94" s="187"/>
      <c r="F94" s="187"/>
      <c r="G94" s="187"/>
      <c r="H94" s="187"/>
      <c r="I94" s="205"/>
      <c r="J94" s="205"/>
      <c r="K94" s="205"/>
      <c r="L94" s="205"/>
      <c r="M94" s="187"/>
      <c r="N94" s="187"/>
      <c r="O94" s="187"/>
      <c r="P94" s="187"/>
      <c r="Q94" s="187"/>
      <c r="R94" s="187"/>
      <c r="S94" s="187"/>
      <c r="T94" s="187"/>
      <c r="U94" s="187"/>
      <c r="V94" s="187"/>
      <c r="W94" s="187"/>
      <c r="X94" s="187"/>
      <c r="Y94" s="187"/>
    </row>
    <row r="95" spans="1:26" ht="15" hidden="1" customHeight="1" x14ac:dyDescent="0.15">
      <c r="A95" s="161"/>
      <c r="B95" s="161"/>
      <c r="C95" s="187"/>
      <c r="D95" s="187"/>
      <c r="E95" s="187"/>
      <c r="F95" s="187"/>
      <c r="G95" s="187"/>
      <c r="H95" s="187"/>
      <c r="I95" s="205"/>
      <c r="J95" s="205"/>
      <c r="K95" s="205"/>
      <c r="L95" s="205"/>
      <c r="M95" s="206"/>
      <c r="N95" s="206"/>
      <c r="O95" s="206"/>
      <c r="P95" s="206"/>
      <c r="Q95" s="206"/>
      <c r="R95" s="206"/>
      <c r="S95" s="206"/>
      <c r="T95" s="206"/>
      <c r="U95" s="206"/>
      <c r="V95" s="206"/>
      <c r="W95" s="206"/>
      <c r="X95" s="206"/>
      <c r="Y95" s="206"/>
    </row>
    <row r="96" spans="1:26" ht="15" hidden="1" customHeight="1" x14ac:dyDescent="0.15">
      <c r="A96" s="161"/>
      <c r="B96" s="161"/>
      <c r="C96" s="187"/>
      <c r="D96" s="187"/>
      <c r="E96" s="187"/>
      <c r="F96" s="187"/>
      <c r="G96" s="187"/>
      <c r="H96" s="187"/>
      <c r="I96" s="205"/>
      <c r="J96" s="205"/>
      <c r="K96" s="205"/>
      <c r="L96" s="205"/>
      <c r="M96" s="187"/>
      <c r="N96" s="187"/>
      <c r="O96" s="187"/>
      <c r="P96" s="187"/>
      <c r="Q96" s="187"/>
      <c r="R96" s="187"/>
      <c r="S96" s="187"/>
      <c r="T96" s="187"/>
      <c r="U96" s="187"/>
      <c r="V96" s="187"/>
      <c r="W96" s="187"/>
      <c r="X96" s="187"/>
      <c r="Y96" s="187"/>
    </row>
    <row r="97" spans="1:26" ht="15" hidden="1" customHeight="1" x14ac:dyDescent="0.15">
      <c r="A97" s="161"/>
      <c r="B97" s="161"/>
      <c r="C97" s="187"/>
      <c r="D97" s="187"/>
      <c r="E97" s="187"/>
      <c r="F97" s="187"/>
      <c r="G97" s="187"/>
      <c r="H97" s="187"/>
      <c r="I97" s="205"/>
      <c r="J97" s="205"/>
      <c r="K97" s="205"/>
      <c r="L97" s="205"/>
      <c r="M97" s="187"/>
      <c r="N97" s="187"/>
      <c r="O97" s="187"/>
      <c r="P97" s="187"/>
      <c r="Q97" s="187"/>
      <c r="R97" s="187"/>
      <c r="S97" s="187"/>
      <c r="T97" s="187"/>
      <c r="U97" s="187"/>
      <c r="V97" s="187"/>
      <c r="W97" s="187"/>
      <c r="X97" s="187"/>
      <c r="Y97" s="187"/>
    </row>
    <row r="98" spans="1:26" ht="15" hidden="1" customHeight="1" x14ac:dyDescent="0.15">
      <c r="A98" s="161"/>
      <c r="B98" s="161"/>
      <c r="C98" s="187"/>
      <c r="D98" s="187"/>
      <c r="E98" s="187"/>
      <c r="F98" s="187"/>
      <c r="G98" s="187"/>
      <c r="H98" s="187"/>
      <c r="I98" s="205"/>
      <c r="J98" s="205"/>
      <c r="K98" s="205"/>
      <c r="L98" s="205"/>
      <c r="M98" s="206"/>
      <c r="N98" s="206"/>
      <c r="O98" s="206"/>
      <c r="P98" s="206"/>
      <c r="Q98" s="206"/>
      <c r="R98" s="206"/>
      <c r="S98" s="206"/>
      <c r="T98" s="206"/>
      <c r="U98" s="206"/>
      <c r="V98" s="206"/>
      <c r="W98" s="206"/>
      <c r="X98" s="206"/>
      <c r="Y98" s="206"/>
    </row>
    <row r="99" spans="1:26" ht="15" hidden="1" customHeight="1" x14ac:dyDescent="0.15">
      <c r="A99" s="161"/>
      <c r="B99" s="161"/>
      <c r="C99" s="187"/>
      <c r="D99" s="187"/>
      <c r="E99" s="187"/>
      <c r="F99" s="187"/>
      <c r="G99" s="187"/>
      <c r="H99" s="187"/>
      <c r="I99" s="205"/>
      <c r="J99" s="205"/>
      <c r="K99" s="205"/>
      <c r="L99" s="205"/>
      <c r="M99" s="187"/>
      <c r="N99" s="187"/>
      <c r="O99" s="187"/>
      <c r="P99" s="187"/>
      <c r="Q99" s="187"/>
      <c r="R99" s="187"/>
      <c r="S99" s="187"/>
      <c r="T99" s="187"/>
      <c r="U99" s="187"/>
      <c r="V99" s="187"/>
      <c r="W99" s="187"/>
      <c r="X99" s="187"/>
      <c r="Y99" s="187"/>
    </row>
    <row r="100" spans="1:26" ht="15" hidden="1" customHeight="1" x14ac:dyDescent="0.15">
      <c r="A100" s="161"/>
      <c r="B100" s="161"/>
      <c r="C100" s="187"/>
      <c r="D100" s="187"/>
      <c r="E100" s="187"/>
      <c r="F100" s="187"/>
      <c r="G100" s="187"/>
      <c r="H100" s="187"/>
      <c r="I100" s="205"/>
      <c r="J100" s="205"/>
      <c r="K100" s="205"/>
      <c r="L100" s="205"/>
      <c r="M100" s="187"/>
      <c r="N100" s="187"/>
      <c r="O100" s="187"/>
      <c r="P100" s="187"/>
      <c r="Q100" s="187"/>
      <c r="R100" s="187"/>
      <c r="S100" s="187"/>
      <c r="T100" s="187"/>
      <c r="U100" s="187"/>
      <c r="V100" s="187"/>
      <c r="W100" s="187"/>
      <c r="X100" s="187"/>
      <c r="Y100" s="187"/>
    </row>
    <row r="101" spans="1:26" ht="15" hidden="1" customHeight="1" x14ac:dyDescent="0.15">
      <c r="A101" s="161"/>
      <c r="B101" s="161"/>
      <c r="C101" s="187"/>
      <c r="D101" s="187"/>
      <c r="E101" s="187"/>
      <c r="F101" s="187"/>
      <c r="G101" s="187"/>
      <c r="H101" s="187"/>
      <c r="I101" s="205"/>
      <c r="J101" s="205"/>
      <c r="K101" s="205"/>
      <c r="L101" s="205"/>
      <c r="M101" s="187"/>
      <c r="N101" s="187"/>
      <c r="O101" s="187"/>
      <c r="P101" s="187"/>
      <c r="Q101" s="187"/>
      <c r="R101" s="187"/>
      <c r="S101" s="187"/>
      <c r="T101" s="187"/>
      <c r="U101" s="187"/>
      <c r="V101" s="187"/>
      <c r="W101" s="187"/>
      <c r="X101" s="187"/>
      <c r="Y101" s="187"/>
    </row>
    <row r="102" spans="1:26" ht="15" hidden="1" customHeight="1" x14ac:dyDescent="0.15">
      <c r="A102" s="161"/>
      <c r="B102" s="161"/>
      <c r="C102" s="187"/>
      <c r="D102" s="187"/>
      <c r="E102" s="187"/>
      <c r="F102" s="187"/>
      <c r="G102" s="187"/>
      <c r="H102" s="187"/>
      <c r="I102" s="205"/>
      <c r="J102" s="205"/>
      <c r="K102" s="205"/>
      <c r="L102" s="205"/>
      <c r="M102" s="206"/>
      <c r="N102" s="206"/>
      <c r="O102" s="206"/>
      <c r="P102" s="206"/>
      <c r="Q102" s="206"/>
      <c r="R102" s="206"/>
      <c r="S102" s="206"/>
      <c r="T102" s="206"/>
      <c r="U102" s="206"/>
      <c r="V102" s="206"/>
      <c r="W102" s="206"/>
      <c r="X102" s="206"/>
      <c r="Y102" s="206"/>
    </row>
    <row r="103" spans="1:26" ht="15" hidden="1" customHeight="1" x14ac:dyDescent="0.15">
      <c r="A103" s="161"/>
      <c r="B103" s="161"/>
      <c r="C103" s="187"/>
      <c r="D103" s="187"/>
      <c r="E103" s="187"/>
      <c r="F103" s="187"/>
      <c r="G103" s="187"/>
      <c r="H103" s="187"/>
      <c r="I103" s="205"/>
      <c r="J103" s="205"/>
      <c r="K103" s="205"/>
      <c r="L103" s="205"/>
      <c r="M103" s="187"/>
      <c r="N103" s="187"/>
      <c r="O103" s="187"/>
      <c r="P103" s="187"/>
      <c r="Q103" s="187"/>
      <c r="R103" s="187"/>
      <c r="S103" s="187"/>
      <c r="T103" s="187"/>
      <c r="U103" s="187"/>
      <c r="V103" s="187"/>
      <c r="W103" s="187"/>
      <c r="X103" s="187"/>
      <c r="Y103" s="187"/>
    </row>
    <row r="104" spans="1:26" ht="15" hidden="1" customHeight="1" x14ac:dyDescent="0.15">
      <c r="A104" s="161"/>
      <c r="B104" s="161"/>
      <c r="C104" s="187"/>
      <c r="D104" s="187"/>
      <c r="E104" s="187"/>
      <c r="F104" s="187"/>
      <c r="G104" s="187"/>
      <c r="H104" s="187"/>
      <c r="I104" s="205"/>
      <c r="J104" s="205"/>
      <c r="K104" s="205"/>
      <c r="L104" s="205"/>
      <c r="M104" s="187"/>
      <c r="N104" s="187"/>
      <c r="O104" s="187"/>
      <c r="P104" s="187"/>
      <c r="Q104" s="187"/>
      <c r="R104" s="187"/>
      <c r="S104" s="187"/>
      <c r="T104" s="187"/>
      <c r="U104" s="187"/>
      <c r="V104" s="187"/>
      <c r="W104" s="187"/>
      <c r="X104" s="187"/>
      <c r="Y104" s="187"/>
    </row>
    <row r="105" spans="1:26" ht="15" hidden="1" customHeight="1" x14ac:dyDescent="0.15">
      <c r="A105" s="161"/>
      <c r="B105" s="161"/>
      <c r="C105" s="187"/>
      <c r="D105" s="187"/>
      <c r="E105" s="187"/>
      <c r="F105" s="187"/>
      <c r="G105" s="187"/>
      <c r="H105" s="187"/>
      <c r="I105" s="205"/>
      <c r="J105" s="205"/>
      <c r="K105" s="205"/>
      <c r="L105" s="205"/>
      <c r="M105" s="206"/>
      <c r="N105" s="206"/>
      <c r="O105" s="206"/>
      <c r="P105" s="206"/>
      <c r="Q105" s="206"/>
      <c r="R105" s="206"/>
      <c r="S105" s="206"/>
      <c r="T105" s="206"/>
      <c r="U105" s="206"/>
      <c r="V105" s="206"/>
      <c r="W105" s="206"/>
      <c r="X105" s="206"/>
      <c r="Y105" s="206"/>
    </row>
    <row r="106" spans="1:26" ht="15" hidden="1" customHeight="1" x14ac:dyDescent="0.15">
      <c r="A106" s="161"/>
      <c r="B106" s="161"/>
      <c r="C106" s="187"/>
      <c r="D106" s="187"/>
      <c r="E106" s="187"/>
      <c r="F106" s="187"/>
      <c r="G106" s="187"/>
      <c r="H106" s="187"/>
      <c r="I106" s="205"/>
      <c r="J106" s="205"/>
      <c r="K106" s="205"/>
      <c r="L106" s="205"/>
      <c r="M106" s="206"/>
      <c r="N106" s="206"/>
      <c r="O106" s="206"/>
      <c r="P106" s="206"/>
      <c r="Q106" s="206"/>
      <c r="R106" s="206"/>
      <c r="S106" s="206"/>
      <c r="T106" s="206"/>
      <c r="U106" s="206"/>
      <c r="V106" s="206"/>
      <c r="W106" s="206"/>
      <c r="X106" s="206"/>
      <c r="Y106" s="206"/>
    </row>
    <row r="107" spans="1:26" ht="3" hidden="1" customHeight="1" x14ac:dyDescent="0.15">
      <c r="A107" s="161"/>
      <c r="B107" s="161"/>
      <c r="C107" s="187"/>
      <c r="D107" s="187"/>
      <c r="E107" s="187"/>
      <c r="F107" s="187"/>
      <c r="G107" s="187"/>
      <c r="H107" s="187"/>
      <c r="I107" s="205"/>
      <c r="J107" s="205"/>
      <c r="K107" s="205"/>
      <c r="L107" s="205"/>
      <c r="M107" s="187"/>
      <c r="N107" s="187"/>
      <c r="O107" s="187"/>
      <c r="P107" s="187"/>
      <c r="Q107" s="187"/>
      <c r="R107" s="187"/>
      <c r="S107" s="187"/>
      <c r="T107" s="187"/>
      <c r="U107" s="187"/>
      <c r="V107" s="187"/>
      <c r="W107" s="187"/>
      <c r="X107" s="187"/>
      <c r="Y107" s="187"/>
    </row>
    <row r="108" spans="1:26" ht="20.100000000000001" customHeight="1" x14ac:dyDescent="0.15">
      <c r="A108" s="161"/>
      <c r="B108" s="161"/>
      <c r="C108" s="187"/>
      <c r="D108" s="187"/>
      <c r="E108" s="187"/>
      <c r="F108" s="187"/>
      <c r="G108" s="187"/>
      <c r="H108" s="187"/>
      <c r="I108" s="205"/>
      <c r="J108" s="205"/>
      <c r="K108" s="205"/>
      <c r="L108" s="205"/>
      <c r="M108" s="187"/>
      <c r="N108" s="187"/>
      <c r="O108" s="187"/>
      <c r="P108" s="187"/>
      <c r="Q108" s="187"/>
      <c r="R108" s="187"/>
      <c r="S108" s="187"/>
      <c r="T108" s="187"/>
      <c r="U108" s="187"/>
      <c r="V108" s="187"/>
      <c r="W108" s="187"/>
      <c r="X108" s="187"/>
      <c r="Y108" s="187"/>
      <c r="Z108" s="187"/>
    </row>
    <row r="109" spans="1:26" ht="20.100000000000001" customHeight="1" x14ac:dyDescent="0.15">
      <c r="A109" s="161"/>
      <c r="B109" s="161"/>
      <c r="C109" s="179" t="s">
        <v>38</v>
      </c>
      <c r="D109" s="180"/>
      <c r="E109" s="180"/>
      <c r="F109" s="180"/>
      <c r="G109" s="180"/>
      <c r="H109" s="181"/>
      <c r="I109" s="207"/>
      <c r="J109" s="207"/>
      <c r="K109" s="207"/>
      <c r="L109" s="207"/>
    </row>
    <row r="110" spans="1:26" ht="18.75" customHeight="1" x14ac:dyDescent="0.15">
      <c r="A110" s="161"/>
      <c r="B110" s="161"/>
      <c r="C110" s="221"/>
      <c r="D110" s="222"/>
      <c r="E110" s="222"/>
      <c r="F110" s="222"/>
      <c r="G110" s="222"/>
      <c r="H110" s="222"/>
      <c r="I110" s="209"/>
      <c r="J110" s="209"/>
      <c r="K110" s="209"/>
      <c r="L110" s="209"/>
      <c r="M110" s="223"/>
      <c r="N110" s="184"/>
      <c r="O110" s="184"/>
      <c r="P110" s="184"/>
      <c r="Q110" s="184"/>
      <c r="R110" s="184"/>
      <c r="S110" s="184"/>
      <c r="T110" s="184"/>
      <c r="U110" s="184"/>
      <c r="V110" s="184"/>
      <c r="W110" s="184"/>
      <c r="X110" s="184"/>
      <c r="Y110" s="184"/>
      <c r="Z110" s="186"/>
    </row>
    <row r="111" spans="1:26" ht="30" customHeight="1" x14ac:dyDescent="0.15">
      <c r="A111" s="161"/>
      <c r="B111" s="161"/>
      <c r="C111" s="221"/>
      <c r="D111" s="224" t="s">
        <v>39</v>
      </c>
      <c r="E111" s="224"/>
      <c r="F111" s="224"/>
      <c r="G111" s="224"/>
      <c r="H111" s="224"/>
      <c r="I111" s="224"/>
      <c r="J111" s="224"/>
      <c r="K111" s="224"/>
      <c r="L111" s="224"/>
      <c r="M111" s="224"/>
      <c r="N111" s="224"/>
      <c r="O111" s="224"/>
      <c r="P111" s="224"/>
      <c r="Q111" s="224"/>
      <c r="R111" s="224"/>
      <c r="S111" s="224"/>
      <c r="T111" s="224"/>
      <c r="U111" s="224"/>
      <c r="V111" s="224"/>
      <c r="W111" s="224"/>
      <c r="X111" s="224"/>
      <c r="Y111" s="224"/>
      <c r="Z111" s="189"/>
    </row>
    <row r="112" spans="1:26" ht="20.100000000000001" customHeight="1" x14ac:dyDescent="0.15">
      <c r="A112" s="161"/>
      <c r="B112" s="161"/>
      <c r="C112" s="190"/>
      <c r="D112" s="191">
        <v>1</v>
      </c>
      <c r="E112" s="163" t="s">
        <v>40</v>
      </c>
      <c r="I112" s="153"/>
      <c r="J112" s="153"/>
      <c r="K112" s="153"/>
      <c r="L112" s="153"/>
      <c r="M112" s="153"/>
      <c r="N112" s="153"/>
      <c r="O112" s="153"/>
      <c r="P112" s="153"/>
      <c r="Q112" s="153"/>
      <c r="R112" s="153"/>
      <c r="S112" s="153"/>
      <c r="T112" s="153"/>
      <c r="U112" s="153"/>
      <c r="V112" s="153"/>
      <c r="W112" s="153"/>
      <c r="X112" s="153"/>
      <c r="Y112" s="153"/>
      <c r="Z112" s="189"/>
    </row>
    <row r="113" spans="1:27" ht="20.100000000000001" customHeight="1" x14ac:dyDescent="0.15">
      <c r="A113" s="161"/>
      <c r="B113" s="161"/>
      <c r="C113" s="190"/>
      <c r="D113" s="191"/>
      <c r="E113" s="187"/>
      <c r="F113" s="187"/>
      <c r="G113" s="187"/>
      <c r="H113" s="187"/>
      <c r="I113" s="198"/>
      <c r="J113" s="194" t="s">
        <v>41</v>
      </c>
      <c r="K113" s="198"/>
      <c r="L113" s="198"/>
      <c r="N113" s="194"/>
      <c r="O113" s="194"/>
      <c r="P113" s="194"/>
      <c r="Q113" s="194"/>
      <c r="R113" s="194"/>
      <c r="S113" s="194"/>
      <c r="T113" s="194"/>
      <c r="U113" s="194"/>
      <c r="V113" s="194"/>
      <c r="W113" s="194"/>
      <c r="X113" s="194"/>
      <c r="Y113" s="194"/>
      <c r="Z113" s="189"/>
    </row>
    <row r="114" spans="1:27" ht="20.100000000000001" customHeight="1" x14ac:dyDescent="0.15">
      <c r="A114" s="161"/>
      <c r="B114" s="161"/>
      <c r="C114" s="190"/>
      <c r="D114" s="191">
        <v>2</v>
      </c>
      <c r="E114" s="163" t="s">
        <v>42</v>
      </c>
      <c r="I114" s="153"/>
      <c r="J114" s="153"/>
      <c r="K114" s="153"/>
      <c r="L114" s="153"/>
      <c r="M114" s="153"/>
      <c r="N114" s="153"/>
      <c r="O114" s="153"/>
      <c r="P114" s="153"/>
      <c r="Q114" s="153"/>
      <c r="R114" s="153"/>
      <c r="S114" s="153"/>
      <c r="T114" s="153"/>
      <c r="U114" s="153"/>
      <c r="V114" s="153"/>
      <c r="W114" s="153"/>
      <c r="X114" s="153"/>
      <c r="Y114" s="153"/>
      <c r="Z114" s="189"/>
    </row>
    <row r="115" spans="1:27" ht="20.100000000000001" customHeight="1" x14ac:dyDescent="0.15">
      <c r="A115" s="161"/>
      <c r="B115" s="161"/>
      <c r="C115" s="190"/>
      <c r="D115" s="191"/>
      <c r="E115" s="187"/>
      <c r="F115" s="187"/>
      <c r="G115" s="187"/>
      <c r="H115" s="187"/>
      <c r="I115" s="198"/>
      <c r="J115" s="194" t="s">
        <v>17</v>
      </c>
      <c r="K115" s="198"/>
      <c r="L115" s="198"/>
      <c r="N115" s="194"/>
      <c r="O115" s="194"/>
      <c r="P115" s="194"/>
      <c r="Q115" s="194"/>
      <c r="R115" s="194"/>
      <c r="S115" s="194"/>
      <c r="T115" s="194"/>
      <c r="U115" s="194"/>
      <c r="V115" s="194"/>
      <c r="W115" s="194"/>
      <c r="X115" s="194"/>
      <c r="Y115" s="194"/>
      <c r="Z115" s="189"/>
    </row>
    <row r="116" spans="1:27" ht="20.100000000000001" customHeight="1" x14ac:dyDescent="0.15">
      <c r="A116" s="161"/>
      <c r="B116" s="161"/>
      <c r="C116" s="190"/>
      <c r="D116" s="191">
        <v>3</v>
      </c>
      <c r="E116" s="163" t="s">
        <v>43</v>
      </c>
      <c r="I116" s="153"/>
      <c r="J116" s="153"/>
      <c r="K116" s="153"/>
      <c r="L116" s="153"/>
      <c r="M116" s="153"/>
      <c r="N116" s="153"/>
      <c r="O116" s="153"/>
      <c r="P116" s="153"/>
      <c r="Q116" s="153"/>
      <c r="R116" s="153"/>
      <c r="S116" s="153"/>
      <c r="T116" s="153"/>
      <c r="U116" s="153"/>
      <c r="V116" s="153"/>
      <c r="W116" s="153"/>
      <c r="X116" s="153"/>
      <c r="Y116" s="153"/>
      <c r="Z116" s="189"/>
    </row>
    <row r="117" spans="1:27" ht="20.100000000000001" customHeight="1" x14ac:dyDescent="0.15">
      <c r="A117" s="161"/>
      <c r="B117" s="161"/>
      <c r="C117" s="190"/>
      <c r="D117" s="191"/>
      <c r="E117" s="187"/>
      <c r="F117" s="187"/>
      <c r="G117" s="187"/>
      <c r="H117" s="187"/>
      <c r="I117" s="198"/>
      <c r="J117" s="194" t="s">
        <v>19</v>
      </c>
      <c r="K117" s="198"/>
      <c r="L117" s="198"/>
      <c r="N117" s="194"/>
      <c r="O117" s="194"/>
      <c r="P117" s="194"/>
      <c r="Q117" s="194"/>
      <c r="R117" s="194"/>
      <c r="S117" s="194"/>
      <c r="T117" s="194"/>
      <c r="U117" s="194"/>
      <c r="V117" s="194"/>
      <c r="W117" s="194"/>
      <c r="X117" s="194"/>
      <c r="Y117" s="194"/>
      <c r="Z117" s="189"/>
    </row>
    <row r="118" spans="1:27" ht="20.100000000000001" customHeight="1" x14ac:dyDescent="0.15">
      <c r="A118" s="161">
        <f>IF(AND(TRIM($I118)&lt;&gt;"",NOT(ISNUMBER(VALUE(SUBSTITUTE($I118,"-",""))))), 1001, 0)</f>
        <v>0</v>
      </c>
      <c r="B118" s="161"/>
      <c r="C118" s="190"/>
      <c r="D118" s="191">
        <v>4</v>
      </c>
      <c r="E118" s="163" t="s">
        <v>20</v>
      </c>
      <c r="I118" s="153"/>
      <c r="J118" s="153"/>
      <c r="K118" s="153"/>
      <c r="L118" s="153"/>
      <c r="M118" s="154"/>
      <c r="N118" s="192"/>
      <c r="O118" s="192"/>
      <c r="P118" s="192"/>
      <c r="Q118" s="192"/>
      <c r="R118" s="192"/>
      <c r="S118" s="192"/>
      <c r="T118" s="192"/>
      <c r="U118" s="192"/>
      <c r="V118" s="192"/>
      <c r="W118" s="192"/>
      <c r="X118" s="192"/>
      <c r="Y118" s="192"/>
      <c r="Z118" s="189"/>
    </row>
    <row r="119" spans="1:27" ht="20.100000000000001" customHeight="1" x14ac:dyDescent="0.15">
      <c r="A119" s="161"/>
      <c r="B119" s="161"/>
      <c r="C119" s="196"/>
      <c r="D119" s="187"/>
      <c r="E119" s="187"/>
      <c r="F119" s="187"/>
      <c r="G119" s="187"/>
      <c r="H119" s="187"/>
      <c r="I119" s="198"/>
      <c r="J119" s="194" t="s">
        <v>21</v>
      </c>
      <c r="K119" s="198"/>
      <c r="L119" s="198"/>
      <c r="N119" s="194"/>
      <c r="O119" s="194"/>
      <c r="P119" s="194"/>
      <c r="Q119" s="194"/>
      <c r="R119" s="194"/>
      <c r="S119" s="194"/>
      <c r="T119" s="194"/>
      <c r="U119" s="194"/>
      <c r="V119" s="194"/>
      <c r="W119" s="194"/>
      <c r="X119" s="194"/>
      <c r="Y119" s="194"/>
      <c r="Z119" s="189"/>
    </row>
    <row r="120" spans="1:27" ht="20.100000000000001" customHeight="1" x14ac:dyDescent="0.15">
      <c r="A120" s="161">
        <f>IF(AND(TRIM($I120)&lt;&gt;"",NOT(ISNUMBER(VALUE(SUBSTITUTE($I120,"-",""))))), 1001, 0)</f>
        <v>0</v>
      </c>
      <c r="B120" s="161"/>
      <c r="C120" s="190"/>
      <c r="D120" s="191">
        <v>5</v>
      </c>
      <c r="E120" s="163" t="s">
        <v>22</v>
      </c>
      <c r="I120" s="153"/>
      <c r="J120" s="153"/>
      <c r="K120" s="153"/>
      <c r="L120" s="153"/>
      <c r="M120" s="154"/>
      <c r="N120" s="192"/>
      <c r="O120" s="192"/>
      <c r="P120" s="192"/>
      <c r="Q120" s="192"/>
      <c r="R120" s="192"/>
      <c r="S120" s="192"/>
      <c r="T120" s="192"/>
      <c r="U120" s="192"/>
      <c r="V120" s="192"/>
      <c r="W120" s="192"/>
      <c r="X120" s="192"/>
      <c r="Y120" s="192"/>
      <c r="Z120" s="189"/>
    </row>
    <row r="121" spans="1:27" ht="20.100000000000001" customHeight="1" x14ac:dyDescent="0.15">
      <c r="A121" s="161"/>
      <c r="B121" s="161"/>
      <c r="C121" s="196"/>
      <c r="D121" s="187"/>
      <c r="E121" s="187"/>
      <c r="F121" s="187"/>
      <c r="G121" s="187"/>
      <c r="H121" s="187"/>
      <c r="I121" s="198"/>
      <c r="J121" s="194" t="s">
        <v>44</v>
      </c>
      <c r="K121" s="198"/>
      <c r="L121" s="198"/>
      <c r="N121" s="194"/>
      <c r="O121" s="194"/>
      <c r="P121" s="194"/>
      <c r="Q121" s="194"/>
      <c r="R121" s="194"/>
      <c r="S121" s="194"/>
      <c r="T121" s="194"/>
      <c r="U121" s="194"/>
      <c r="V121" s="194"/>
      <c r="W121" s="194"/>
      <c r="X121" s="194"/>
      <c r="Y121" s="194"/>
      <c r="Z121" s="189"/>
    </row>
    <row r="122" spans="1:27" ht="20.100000000000001" customHeight="1" x14ac:dyDescent="0.15">
      <c r="A122" s="161"/>
      <c r="B122" s="161"/>
      <c r="C122" s="190"/>
      <c r="D122" s="191">
        <v>6</v>
      </c>
      <c r="E122" s="163" t="s">
        <v>23</v>
      </c>
      <c r="I122" s="153"/>
      <c r="J122" s="153"/>
      <c r="K122" s="153"/>
      <c r="L122" s="153"/>
      <c r="M122" s="153"/>
      <c r="N122" s="153"/>
      <c r="O122" s="153"/>
      <c r="P122" s="153"/>
      <c r="Q122" s="153"/>
      <c r="R122" s="153"/>
      <c r="S122" s="153"/>
      <c r="T122" s="153"/>
      <c r="U122" s="153"/>
      <c r="V122" s="153"/>
      <c r="W122" s="153"/>
      <c r="X122" s="153"/>
      <c r="Y122" s="153"/>
      <c r="Z122" s="189"/>
    </row>
    <row r="123" spans="1:27" ht="20.100000000000001" customHeight="1" x14ac:dyDescent="0.15">
      <c r="A123" s="161"/>
      <c r="B123" s="161"/>
      <c r="C123" s="196"/>
      <c r="D123" s="187"/>
      <c r="E123" s="187"/>
      <c r="F123" s="187"/>
      <c r="G123" s="187"/>
      <c r="H123" s="187"/>
      <c r="I123" s="198"/>
      <c r="J123" s="194" t="s">
        <v>24</v>
      </c>
      <c r="K123" s="198"/>
      <c r="L123" s="198"/>
      <c r="N123" s="194"/>
      <c r="O123" s="194"/>
      <c r="P123" s="194"/>
      <c r="Q123" s="194"/>
      <c r="R123" s="194"/>
      <c r="S123" s="194"/>
      <c r="T123" s="194"/>
      <c r="U123" s="194"/>
      <c r="V123" s="194"/>
      <c r="W123" s="194"/>
      <c r="X123" s="194"/>
      <c r="Y123" s="194"/>
      <c r="Z123" s="189"/>
    </row>
    <row r="124" spans="1:27" ht="20.100000000000001" customHeight="1" x14ac:dyDescent="0.15">
      <c r="A124" s="161"/>
      <c r="B124" s="161"/>
      <c r="C124" s="201"/>
      <c r="D124" s="202"/>
      <c r="E124" s="202"/>
      <c r="F124" s="202"/>
      <c r="G124" s="202"/>
      <c r="H124" s="202"/>
      <c r="I124" s="220"/>
      <c r="J124" s="220"/>
      <c r="K124" s="220"/>
      <c r="L124" s="220"/>
      <c r="M124" s="203"/>
      <c r="N124" s="203"/>
      <c r="O124" s="203"/>
      <c r="P124" s="203"/>
      <c r="Q124" s="203"/>
      <c r="R124" s="203"/>
      <c r="S124" s="203"/>
      <c r="T124" s="203"/>
      <c r="U124" s="203"/>
      <c r="V124" s="203"/>
      <c r="W124" s="203"/>
      <c r="X124" s="203"/>
      <c r="Y124" s="203"/>
      <c r="Z124" s="204"/>
    </row>
    <row r="125" spans="1:27" ht="20.100000000000001" customHeight="1" x14ac:dyDescent="0.15">
      <c r="A125" s="161"/>
      <c r="B125" s="161"/>
      <c r="C125" s="187"/>
      <c r="D125" s="187"/>
      <c r="E125" s="187"/>
      <c r="F125" s="187"/>
      <c r="G125" s="187"/>
      <c r="H125" s="187"/>
      <c r="I125" s="205"/>
      <c r="J125" s="205"/>
      <c r="K125" s="205"/>
      <c r="L125" s="205"/>
      <c r="M125" s="206"/>
      <c r="N125" s="206"/>
      <c r="O125" s="206"/>
      <c r="P125" s="206"/>
      <c r="Q125" s="206"/>
      <c r="R125" s="206"/>
      <c r="S125" s="206"/>
      <c r="T125" s="206"/>
      <c r="U125" s="206"/>
      <c r="V125" s="206"/>
      <c r="W125" s="206"/>
      <c r="X125" s="206"/>
      <c r="Y125" s="206"/>
      <c r="Z125" s="187"/>
    </row>
    <row r="126" spans="1:27" ht="15.75" hidden="1" customHeight="1" x14ac:dyDescent="0.15">
      <c r="A126" s="225"/>
      <c r="B126" s="161"/>
      <c r="C126" s="187"/>
      <c r="D126" s="187"/>
      <c r="E126" s="187"/>
      <c r="F126" s="187"/>
      <c r="G126" s="187"/>
      <c r="H126" s="187"/>
      <c r="I126" s="206"/>
      <c r="J126" s="206"/>
      <c r="K126" s="206"/>
      <c r="L126" s="206"/>
      <c r="M126" s="206"/>
      <c r="N126" s="206"/>
      <c r="O126" s="206"/>
      <c r="P126" s="206"/>
      <c r="Q126" s="206"/>
      <c r="R126" s="206"/>
      <c r="S126" s="206"/>
      <c r="T126" s="206"/>
      <c r="U126" s="206"/>
      <c r="V126" s="206"/>
      <c r="W126" s="206"/>
      <c r="X126" s="206"/>
      <c r="Y126" s="206"/>
      <c r="Z126" s="206"/>
      <c r="AA126" s="187"/>
    </row>
    <row r="127" spans="1:27" ht="15.75" hidden="1" customHeight="1" x14ac:dyDescent="0.15">
      <c r="A127" s="225"/>
      <c r="B127" s="161"/>
      <c r="C127" s="187"/>
      <c r="D127" s="187"/>
      <c r="E127" s="187"/>
      <c r="F127" s="187"/>
      <c r="G127" s="187"/>
      <c r="H127" s="187"/>
      <c r="I127" s="206"/>
      <c r="J127" s="206"/>
      <c r="K127" s="206"/>
      <c r="L127" s="206"/>
      <c r="M127" s="206"/>
      <c r="N127" s="206"/>
      <c r="O127" s="206"/>
      <c r="P127" s="206"/>
      <c r="Q127" s="206"/>
      <c r="R127" s="206"/>
      <c r="S127" s="206"/>
      <c r="T127" s="206"/>
      <c r="U127" s="206"/>
      <c r="V127" s="206"/>
      <c r="W127" s="206"/>
      <c r="X127" s="206"/>
      <c r="Y127" s="206"/>
      <c r="Z127" s="206"/>
      <c r="AA127" s="187"/>
    </row>
    <row r="128" spans="1:27" ht="15.75" hidden="1" customHeight="1" x14ac:dyDescent="0.15">
      <c r="A128" s="225"/>
      <c r="B128" s="161"/>
      <c r="C128" s="187"/>
      <c r="D128" s="187"/>
      <c r="E128" s="187"/>
      <c r="F128" s="187"/>
      <c r="G128" s="187"/>
      <c r="H128" s="187"/>
      <c r="I128" s="206"/>
      <c r="J128" s="206"/>
      <c r="K128" s="206"/>
      <c r="L128" s="206"/>
      <c r="M128" s="206"/>
      <c r="N128" s="206"/>
      <c r="O128" s="206"/>
      <c r="P128" s="206"/>
      <c r="Q128" s="206"/>
      <c r="R128" s="206"/>
      <c r="S128" s="206"/>
      <c r="T128" s="206"/>
      <c r="U128" s="206"/>
      <c r="V128" s="206"/>
      <c r="W128" s="206"/>
      <c r="X128" s="206"/>
      <c r="Y128" s="206"/>
      <c r="Z128" s="206"/>
      <c r="AA128" s="187"/>
    </row>
    <row r="129" spans="1:27" ht="15.75" hidden="1" customHeight="1" x14ac:dyDescent="0.15">
      <c r="A129" s="225"/>
      <c r="B129" s="161"/>
      <c r="C129" s="187"/>
      <c r="D129" s="187"/>
      <c r="E129" s="187"/>
      <c r="F129" s="187"/>
      <c r="G129" s="187"/>
      <c r="H129" s="187"/>
      <c r="I129" s="206"/>
      <c r="J129" s="206"/>
      <c r="K129" s="206"/>
      <c r="L129" s="206"/>
      <c r="M129" s="206"/>
      <c r="N129" s="206"/>
      <c r="O129" s="206"/>
      <c r="P129" s="206"/>
      <c r="Q129" s="206"/>
      <c r="R129" s="206"/>
      <c r="S129" s="206"/>
      <c r="T129" s="206"/>
      <c r="U129" s="206"/>
      <c r="V129" s="206"/>
      <c r="W129" s="206"/>
      <c r="X129" s="206"/>
      <c r="Y129" s="206"/>
      <c r="Z129" s="206"/>
      <c r="AA129" s="187"/>
    </row>
    <row r="130" spans="1:27" ht="15.75" hidden="1" customHeight="1" x14ac:dyDescent="0.15">
      <c r="A130" s="225"/>
      <c r="B130" s="161"/>
      <c r="C130" s="187"/>
      <c r="D130" s="187"/>
      <c r="E130" s="187"/>
      <c r="F130" s="187"/>
      <c r="G130" s="187"/>
      <c r="H130" s="187"/>
      <c r="I130" s="206"/>
      <c r="J130" s="206"/>
      <c r="K130" s="206"/>
      <c r="L130" s="206"/>
      <c r="M130" s="206"/>
      <c r="N130" s="206"/>
      <c r="O130" s="206"/>
      <c r="P130" s="206"/>
      <c r="Q130" s="206"/>
      <c r="R130" s="206"/>
      <c r="S130" s="206"/>
      <c r="T130" s="206"/>
      <c r="U130" s="206"/>
      <c r="V130" s="206"/>
      <c r="W130" s="206"/>
      <c r="X130" s="206"/>
      <c r="Y130" s="206"/>
      <c r="Z130" s="206"/>
      <c r="AA130" s="187"/>
    </row>
    <row r="131" spans="1:27" ht="15.75" hidden="1" customHeight="1" x14ac:dyDescent="0.15">
      <c r="A131" s="225"/>
      <c r="B131" s="161"/>
      <c r="C131" s="187"/>
      <c r="D131" s="187"/>
      <c r="E131" s="187"/>
      <c r="F131" s="187"/>
      <c r="G131" s="187"/>
      <c r="H131" s="187"/>
      <c r="I131" s="206"/>
      <c r="J131" s="206"/>
      <c r="K131" s="206"/>
      <c r="L131" s="206"/>
      <c r="M131" s="206"/>
      <c r="N131" s="206"/>
      <c r="O131" s="206"/>
      <c r="P131" s="206"/>
      <c r="Q131" s="206"/>
      <c r="R131" s="206"/>
      <c r="S131" s="206"/>
      <c r="T131" s="206"/>
      <c r="U131" s="206"/>
      <c r="V131" s="206"/>
      <c r="W131" s="206"/>
      <c r="X131" s="206"/>
      <c r="Y131" s="206"/>
      <c r="Z131" s="206"/>
      <c r="AA131" s="187"/>
    </row>
    <row r="132" spans="1:27" ht="15.75" hidden="1" customHeight="1" x14ac:dyDescent="0.15">
      <c r="A132" s="225"/>
      <c r="B132" s="161"/>
      <c r="C132" s="187"/>
      <c r="D132" s="187"/>
      <c r="E132" s="187"/>
      <c r="F132" s="187"/>
      <c r="G132" s="187"/>
      <c r="H132" s="187"/>
      <c r="I132" s="206"/>
      <c r="J132" s="206"/>
      <c r="K132" s="206"/>
      <c r="L132" s="206"/>
      <c r="M132" s="206"/>
      <c r="N132" s="206"/>
      <c r="O132" s="206"/>
      <c r="P132" s="206"/>
      <c r="Q132" s="206"/>
      <c r="R132" s="206"/>
      <c r="S132" s="206"/>
      <c r="T132" s="206"/>
      <c r="U132" s="206"/>
      <c r="V132" s="206"/>
      <c r="W132" s="206"/>
      <c r="X132" s="206"/>
      <c r="Y132" s="206"/>
      <c r="Z132" s="206"/>
      <c r="AA132" s="187"/>
    </row>
    <row r="133" spans="1:27" ht="15.75" hidden="1" customHeight="1" x14ac:dyDescent="0.15">
      <c r="A133" s="225"/>
      <c r="B133" s="161"/>
      <c r="C133" s="187"/>
      <c r="D133" s="187"/>
      <c r="E133" s="187"/>
      <c r="F133" s="187"/>
      <c r="G133" s="187"/>
      <c r="H133" s="187"/>
      <c r="I133" s="206"/>
      <c r="J133" s="206"/>
      <c r="K133" s="206"/>
      <c r="L133" s="206"/>
      <c r="M133" s="206"/>
      <c r="N133" s="206"/>
      <c r="O133" s="206"/>
      <c r="P133" s="206"/>
      <c r="Q133" s="206"/>
      <c r="R133" s="206"/>
      <c r="S133" s="206"/>
      <c r="T133" s="206"/>
      <c r="U133" s="206"/>
      <c r="V133" s="206"/>
      <c r="W133" s="206"/>
      <c r="X133" s="206"/>
      <c r="Y133" s="206"/>
      <c r="Z133" s="206"/>
      <c r="AA133" s="187"/>
    </row>
    <row r="134" spans="1:27" ht="15.75" hidden="1" customHeight="1" x14ac:dyDescent="0.15">
      <c r="A134" s="225"/>
      <c r="B134" s="161"/>
      <c r="C134" s="187"/>
      <c r="D134" s="187"/>
      <c r="E134" s="187"/>
      <c r="F134" s="187"/>
      <c r="G134" s="187"/>
      <c r="H134" s="187"/>
      <c r="I134" s="206"/>
      <c r="J134" s="206"/>
      <c r="K134" s="206"/>
      <c r="L134" s="206"/>
      <c r="M134" s="206"/>
      <c r="N134" s="206"/>
      <c r="O134" s="206"/>
      <c r="P134" s="206"/>
      <c r="Q134" s="206"/>
      <c r="R134" s="206"/>
      <c r="S134" s="206"/>
      <c r="T134" s="206"/>
      <c r="U134" s="206"/>
      <c r="V134" s="206"/>
      <c r="W134" s="206"/>
      <c r="X134" s="206"/>
      <c r="Y134" s="206"/>
      <c r="Z134" s="206"/>
      <c r="AA134" s="187"/>
    </row>
    <row r="135" spans="1:27" ht="15.75" hidden="1" customHeight="1" x14ac:dyDescent="0.15">
      <c r="A135" s="225"/>
      <c r="B135" s="161"/>
      <c r="C135" s="187"/>
      <c r="D135" s="187"/>
      <c r="E135" s="187"/>
      <c r="F135" s="187"/>
      <c r="G135" s="187"/>
      <c r="H135" s="187"/>
      <c r="I135" s="206"/>
      <c r="J135" s="206"/>
      <c r="K135" s="206"/>
      <c r="L135" s="206"/>
      <c r="M135" s="206"/>
      <c r="N135" s="206"/>
      <c r="O135" s="206"/>
      <c r="P135" s="206"/>
      <c r="Q135" s="206"/>
      <c r="R135" s="206"/>
      <c r="S135" s="206"/>
      <c r="T135" s="206"/>
      <c r="U135" s="206"/>
      <c r="V135" s="206"/>
      <c r="W135" s="206"/>
      <c r="X135" s="206"/>
      <c r="Y135" s="206"/>
      <c r="Z135" s="206"/>
      <c r="AA135" s="187"/>
    </row>
    <row r="136" spans="1:27" ht="15.75" hidden="1" customHeight="1" x14ac:dyDescent="0.15">
      <c r="A136" s="225"/>
      <c r="B136" s="161"/>
      <c r="C136" s="187"/>
      <c r="D136" s="187"/>
      <c r="E136" s="187"/>
      <c r="F136" s="187"/>
      <c r="G136" s="187"/>
      <c r="H136" s="187"/>
      <c r="I136" s="206"/>
      <c r="J136" s="206"/>
      <c r="K136" s="206"/>
      <c r="L136" s="206"/>
      <c r="M136" s="206"/>
      <c r="N136" s="206"/>
      <c r="O136" s="206"/>
      <c r="P136" s="206"/>
      <c r="Q136" s="206"/>
      <c r="R136" s="206"/>
      <c r="S136" s="206"/>
      <c r="T136" s="206"/>
      <c r="U136" s="206"/>
      <c r="V136" s="206"/>
      <c r="W136" s="206"/>
      <c r="X136" s="206"/>
      <c r="Y136" s="206"/>
      <c r="Z136" s="206"/>
      <c r="AA136" s="187"/>
    </row>
    <row r="137" spans="1:27" ht="15.75" hidden="1" customHeight="1" x14ac:dyDescent="0.15">
      <c r="A137" s="225"/>
      <c r="B137" s="161"/>
      <c r="C137" s="187"/>
      <c r="D137" s="187"/>
      <c r="E137" s="187"/>
      <c r="F137" s="187"/>
      <c r="G137" s="187"/>
      <c r="H137" s="187"/>
      <c r="I137" s="206"/>
      <c r="J137" s="206"/>
      <c r="K137" s="206"/>
      <c r="L137" s="206"/>
      <c r="M137" s="206"/>
      <c r="N137" s="206"/>
      <c r="O137" s="206"/>
      <c r="P137" s="206"/>
      <c r="Q137" s="206"/>
      <c r="R137" s="206"/>
      <c r="S137" s="206"/>
      <c r="T137" s="206"/>
      <c r="U137" s="206"/>
      <c r="V137" s="206"/>
      <c r="W137" s="206"/>
      <c r="X137" s="206"/>
      <c r="Y137" s="206"/>
      <c r="Z137" s="206"/>
      <c r="AA137" s="187"/>
    </row>
    <row r="138" spans="1:27" ht="15.75" hidden="1" customHeight="1" x14ac:dyDescent="0.15">
      <c r="A138" s="225"/>
      <c r="B138" s="161"/>
      <c r="C138" s="187"/>
      <c r="D138" s="187"/>
      <c r="E138" s="187"/>
      <c r="F138" s="187"/>
      <c r="G138" s="187"/>
      <c r="H138" s="187"/>
      <c r="I138" s="206"/>
      <c r="J138" s="206"/>
      <c r="K138" s="206"/>
      <c r="L138" s="206"/>
      <c r="M138" s="206"/>
      <c r="N138" s="206"/>
      <c r="O138" s="206"/>
      <c r="P138" s="206"/>
      <c r="Q138" s="206"/>
      <c r="R138" s="206"/>
      <c r="S138" s="206"/>
      <c r="T138" s="206"/>
      <c r="U138" s="206"/>
      <c r="V138" s="206"/>
      <c r="W138" s="206"/>
      <c r="X138" s="206"/>
      <c r="Y138" s="206"/>
      <c r="Z138" s="206"/>
      <c r="AA138" s="187"/>
    </row>
    <row r="139" spans="1:27" ht="15.75" hidden="1" customHeight="1" x14ac:dyDescent="0.15">
      <c r="A139" s="225"/>
      <c r="B139" s="161"/>
      <c r="C139" s="187"/>
      <c r="D139" s="187"/>
      <c r="E139" s="187"/>
      <c r="F139" s="187"/>
      <c r="G139" s="187"/>
      <c r="H139" s="187"/>
      <c r="I139" s="206"/>
      <c r="J139" s="206"/>
      <c r="K139" s="206"/>
      <c r="L139" s="206"/>
      <c r="M139" s="206"/>
      <c r="N139" s="206"/>
      <c r="O139" s="206"/>
      <c r="P139" s="206"/>
      <c r="Q139" s="206"/>
      <c r="R139" s="206"/>
      <c r="S139" s="206"/>
      <c r="T139" s="206"/>
      <c r="U139" s="206"/>
      <c r="V139" s="206"/>
      <c r="W139" s="206"/>
      <c r="X139" s="206"/>
      <c r="Y139" s="206"/>
      <c r="Z139" s="206"/>
      <c r="AA139" s="187"/>
    </row>
    <row r="140" spans="1:27" ht="15.75" hidden="1" customHeight="1" x14ac:dyDescent="0.15">
      <c r="A140" s="225"/>
      <c r="B140" s="161"/>
      <c r="C140" s="187"/>
      <c r="D140" s="187"/>
      <c r="E140" s="187"/>
      <c r="F140" s="187"/>
      <c r="G140" s="187"/>
      <c r="H140" s="187"/>
      <c r="I140" s="206"/>
      <c r="J140" s="206"/>
      <c r="K140" s="206"/>
      <c r="L140" s="206"/>
      <c r="M140" s="206"/>
      <c r="N140" s="206"/>
      <c r="O140" s="206"/>
      <c r="P140" s="206"/>
      <c r="Q140" s="206"/>
      <c r="R140" s="206"/>
      <c r="S140" s="206"/>
      <c r="T140" s="206"/>
      <c r="U140" s="206"/>
      <c r="V140" s="206"/>
      <c r="W140" s="206"/>
      <c r="X140" s="206"/>
      <c r="Y140" s="206"/>
      <c r="Z140" s="206"/>
      <c r="AA140" s="187"/>
    </row>
    <row r="141" spans="1:27" ht="15.75" hidden="1" customHeight="1" x14ac:dyDescent="0.15">
      <c r="A141" s="225"/>
      <c r="B141" s="161"/>
      <c r="C141" s="187"/>
      <c r="D141" s="187"/>
      <c r="E141" s="187"/>
      <c r="F141" s="187"/>
      <c r="G141" s="187"/>
      <c r="H141" s="187"/>
      <c r="I141" s="206"/>
      <c r="J141" s="206"/>
      <c r="K141" s="206"/>
      <c r="L141" s="206"/>
      <c r="M141" s="206"/>
      <c r="N141" s="206"/>
      <c r="O141" s="206"/>
      <c r="P141" s="206"/>
      <c r="Q141" s="206"/>
      <c r="R141" s="206"/>
      <c r="S141" s="206"/>
      <c r="T141" s="206"/>
      <c r="U141" s="206"/>
      <c r="V141" s="206"/>
      <c r="W141" s="206"/>
      <c r="X141" s="206"/>
      <c r="Y141" s="206"/>
      <c r="Z141" s="206"/>
      <c r="AA141" s="187"/>
    </row>
    <row r="142" spans="1:27" ht="15.75" hidden="1" customHeight="1" x14ac:dyDescent="0.15">
      <c r="A142" s="225"/>
      <c r="B142" s="161"/>
      <c r="C142" s="187"/>
      <c r="D142" s="187"/>
      <c r="E142" s="187"/>
      <c r="F142" s="187"/>
      <c r="G142" s="187"/>
      <c r="H142" s="187"/>
      <c r="I142" s="206"/>
      <c r="J142" s="206"/>
      <c r="K142" s="206"/>
      <c r="L142" s="206"/>
      <c r="M142" s="206"/>
      <c r="N142" s="206"/>
      <c r="O142" s="206"/>
      <c r="P142" s="206"/>
      <c r="Q142" s="206"/>
      <c r="R142" s="206"/>
      <c r="S142" s="206"/>
      <c r="T142" s="206"/>
      <c r="U142" s="206"/>
      <c r="V142" s="206"/>
      <c r="W142" s="206"/>
      <c r="X142" s="206"/>
      <c r="Y142" s="206"/>
      <c r="Z142" s="206"/>
      <c r="AA142" s="187"/>
    </row>
    <row r="143" spans="1:27" ht="15.75" hidden="1" customHeight="1" x14ac:dyDescent="0.15">
      <c r="A143" s="225"/>
      <c r="B143" s="161"/>
      <c r="C143" s="187"/>
      <c r="D143" s="187"/>
      <c r="E143" s="187"/>
      <c r="F143" s="187"/>
      <c r="G143" s="187"/>
      <c r="H143" s="187"/>
      <c r="I143" s="206"/>
      <c r="J143" s="206"/>
      <c r="K143" s="206"/>
      <c r="L143" s="206"/>
      <c r="M143" s="206"/>
      <c r="N143" s="206"/>
      <c r="O143" s="206"/>
      <c r="P143" s="206"/>
      <c r="Q143" s="206"/>
      <c r="R143" s="206"/>
      <c r="S143" s="206"/>
      <c r="T143" s="206"/>
      <c r="U143" s="206"/>
      <c r="V143" s="206"/>
      <c r="W143" s="206"/>
      <c r="X143" s="206"/>
      <c r="Y143" s="206"/>
      <c r="Z143" s="206"/>
      <c r="AA143" s="187"/>
    </row>
    <row r="144" spans="1:27" ht="15.75" hidden="1" customHeight="1" x14ac:dyDescent="0.15">
      <c r="A144" s="225"/>
      <c r="B144" s="161"/>
      <c r="C144" s="187"/>
      <c r="D144" s="187"/>
      <c r="E144" s="187"/>
      <c r="F144" s="187"/>
      <c r="G144" s="187"/>
      <c r="H144" s="187"/>
      <c r="I144" s="206"/>
      <c r="J144" s="206"/>
      <c r="K144" s="206"/>
      <c r="L144" s="206"/>
      <c r="M144" s="206"/>
      <c r="N144" s="206"/>
      <c r="O144" s="206"/>
      <c r="P144" s="206"/>
      <c r="Q144" s="206"/>
      <c r="R144" s="206"/>
      <c r="S144" s="206"/>
      <c r="T144" s="206"/>
      <c r="U144" s="206"/>
      <c r="V144" s="206"/>
      <c r="W144" s="206"/>
      <c r="X144" s="206"/>
      <c r="Y144" s="206"/>
      <c r="Z144" s="206"/>
      <c r="AA144" s="187"/>
    </row>
    <row r="145" spans="1:27" ht="20.100000000000001" customHeight="1" x14ac:dyDescent="0.15">
      <c r="A145" s="225"/>
      <c r="B145" s="161"/>
      <c r="C145" s="187"/>
      <c r="D145" s="187"/>
      <c r="E145" s="187"/>
      <c r="F145" s="187"/>
      <c r="G145" s="187"/>
      <c r="H145" s="187"/>
      <c r="I145" s="206"/>
      <c r="J145" s="206"/>
      <c r="K145" s="206"/>
      <c r="L145" s="206"/>
      <c r="M145" s="206"/>
      <c r="N145" s="206"/>
      <c r="O145" s="206"/>
      <c r="P145" s="206"/>
      <c r="Q145" s="206"/>
      <c r="R145" s="206"/>
      <c r="S145" s="206"/>
      <c r="T145" s="206"/>
      <c r="U145" s="206"/>
      <c r="V145" s="206"/>
      <c r="W145" s="206"/>
      <c r="X145" s="206"/>
      <c r="Y145" s="206"/>
      <c r="Z145" s="206"/>
      <c r="AA145" s="187"/>
    </row>
    <row r="146" spans="1:27" ht="20.100000000000001" customHeight="1" x14ac:dyDescent="0.15">
      <c r="A146" s="161"/>
      <c r="B146" s="161"/>
      <c r="C146" s="179" t="s">
        <v>45</v>
      </c>
      <c r="D146" s="180"/>
      <c r="E146" s="180"/>
      <c r="F146" s="180"/>
      <c r="G146" s="180"/>
      <c r="H146" s="181"/>
      <c r="I146" s="207"/>
      <c r="J146" s="207"/>
      <c r="K146" s="207"/>
      <c r="L146" s="207"/>
    </row>
    <row r="147" spans="1:27" ht="20.100000000000001" customHeight="1" x14ac:dyDescent="0.15">
      <c r="A147" s="161"/>
      <c r="B147" s="161"/>
      <c r="C147" s="182"/>
      <c r="D147" s="183"/>
      <c r="E147" s="183"/>
      <c r="F147" s="183"/>
      <c r="G147" s="183"/>
      <c r="H147" s="183"/>
      <c r="I147" s="209"/>
      <c r="J147" s="209"/>
      <c r="K147" s="209"/>
      <c r="L147" s="209"/>
      <c r="M147" s="184"/>
      <c r="N147" s="184"/>
      <c r="O147" s="184"/>
      <c r="P147" s="184"/>
      <c r="Q147" s="184"/>
      <c r="R147" s="184"/>
      <c r="S147" s="184"/>
      <c r="T147" s="184"/>
      <c r="U147" s="184"/>
      <c r="V147" s="184"/>
      <c r="W147" s="184"/>
      <c r="X147" s="184"/>
      <c r="Y147" s="184"/>
      <c r="Z147" s="186"/>
    </row>
    <row r="148" spans="1:27" ht="20.100000000000001" customHeight="1" x14ac:dyDescent="0.15">
      <c r="A148" s="161"/>
      <c r="B148" s="161"/>
      <c r="C148" s="182"/>
      <c r="D148" s="226" t="s">
        <v>46</v>
      </c>
      <c r="E148" s="183"/>
      <c r="F148" s="183"/>
      <c r="G148" s="183"/>
      <c r="H148" s="183"/>
      <c r="I148" s="227"/>
      <c r="J148" s="227"/>
      <c r="K148" s="227"/>
      <c r="L148" s="227"/>
      <c r="M148" s="228"/>
      <c r="N148" s="187"/>
      <c r="O148" s="187"/>
      <c r="P148" s="187"/>
      <c r="Q148" s="187"/>
      <c r="R148" s="187"/>
      <c r="S148" s="187"/>
      <c r="T148" s="187"/>
      <c r="U148" s="187"/>
      <c r="V148" s="187"/>
      <c r="W148" s="187"/>
      <c r="X148" s="187"/>
      <c r="Y148" s="187"/>
      <c r="Z148" s="189"/>
    </row>
    <row r="149" spans="1:27" ht="20.100000000000001" customHeight="1" x14ac:dyDescent="0.15">
      <c r="A149" s="161">
        <f>IF(AND($I149&lt;&gt;"しない", $I149&lt;&gt;"する"), 1001, 0)</f>
        <v>0</v>
      </c>
      <c r="B149" s="161"/>
      <c r="C149" s="190"/>
      <c r="D149" s="191">
        <v>1</v>
      </c>
      <c r="E149" s="187" t="s">
        <v>47</v>
      </c>
      <c r="F149" s="187"/>
      <c r="G149" s="187"/>
      <c r="H149" s="187"/>
      <c r="I149" s="153" t="s">
        <v>48</v>
      </c>
      <c r="J149" s="153"/>
      <c r="K149" s="153"/>
      <c r="L149" s="153"/>
      <c r="M149" s="154"/>
      <c r="N149" s="192"/>
      <c r="O149" s="192"/>
      <c r="P149" s="192"/>
      <c r="Q149" s="192"/>
      <c r="R149" s="192"/>
      <c r="S149" s="192"/>
      <c r="T149" s="192"/>
      <c r="U149" s="192"/>
      <c r="V149" s="192"/>
      <c r="W149" s="192"/>
      <c r="X149" s="192"/>
      <c r="Y149" s="192"/>
      <c r="Z149" s="189"/>
    </row>
    <row r="150" spans="1:27" ht="20.100000000000001" customHeight="1" x14ac:dyDescent="0.15">
      <c r="A150" s="161"/>
      <c r="B150" s="161"/>
      <c r="C150" s="196"/>
      <c r="D150" s="187"/>
      <c r="E150" s="187"/>
      <c r="F150" s="187"/>
      <c r="G150" s="187"/>
      <c r="H150" s="187"/>
      <c r="I150" s="198"/>
      <c r="J150" s="194" t="s">
        <v>31</v>
      </c>
      <c r="K150" s="198"/>
      <c r="L150" s="198"/>
      <c r="N150" s="194"/>
      <c r="O150" s="194"/>
      <c r="P150" s="194"/>
      <c r="Q150" s="194"/>
      <c r="R150" s="194"/>
      <c r="S150" s="194"/>
      <c r="T150" s="194"/>
      <c r="U150" s="194"/>
      <c r="V150" s="194"/>
      <c r="W150" s="194"/>
      <c r="X150" s="194"/>
      <c r="Y150" s="194"/>
      <c r="Z150" s="189"/>
    </row>
    <row r="151" spans="1:27" ht="20.100000000000001" customHeight="1" x14ac:dyDescent="0.15">
      <c r="A151" s="161">
        <f>IF(AND($I149="する",TRIM($I151)=""), 1001, 0)</f>
        <v>0</v>
      </c>
      <c r="B151" s="161"/>
      <c r="C151" s="190"/>
      <c r="D151" s="191">
        <v>2</v>
      </c>
      <c r="E151" s="163" t="s">
        <v>6</v>
      </c>
      <c r="I151" s="156"/>
      <c r="J151" s="154"/>
      <c r="K151" s="154"/>
      <c r="L151" s="154"/>
      <c r="M151" s="154"/>
      <c r="N151" s="192"/>
      <c r="O151" s="192"/>
      <c r="P151" s="192"/>
      <c r="Q151" s="192"/>
      <c r="R151" s="192"/>
      <c r="S151" s="192"/>
      <c r="T151" s="192"/>
      <c r="U151" s="192"/>
      <c r="V151" s="192"/>
      <c r="W151" s="192"/>
      <c r="X151" s="192"/>
      <c r="Y151" s="192"/>
      <c r="Z151" s="189"/>
    </row>
    <row r="152" spans="1:27" ht="20.100000000000001" customHeight="1" x14ac:dyDescent="0.15">
      <c r="A152" s="161"/>
      <c r="B152" s="161"/>
      <c r="C152" s="190"/>
      <c r="D152" s="191"/>
      <c r="E152" s="187"/>
      <c r="F152" s="187"/>
      <c r="G152" s="187"/>
      <c r="H152" s="187"/>
      <c r="I152" s="198"/>
      <c r="J152" s="194" t="s">
        <v>7</v>
      </c>
      <c r="K152" s="198"/>
      <c r="L152" s="198"/>
      <c r="N152" s="194"/>
      <c r="O152" s="194"/>
      <c r="P152" s="194"/>
      <c r="Q152" s="194"/>
      <c r="R152" s="194"/>
      <c r="S152" s="194"/>
      <c r="T152" s="194"/>
      <c r="U152" s="194"/>
      <c r="V152" s="194"/>
      <c r="W152" s="194"/>
      <c r="X152" s="194"/>
      <c r="Y152" s="194"/>
      <c r="Z152" s="189"/>
    </row>
    <row r="153" spans="1:27" ht="20.100000000000001" customHeight="1" x14ac:dyDescent="0.15">
      <c r="A153" s="161">
        <f>IF(AND($I149="する",TRIM($I153)=""), 1001, 0)</f>
        <v>0</v>
      </c>
      <c r="B153" s="161"/>
      <c r="C153" s="190"/>
      <c r="D153" s="191">
        <v>3</v>
      </c>
      <c r="E153" s="163" t="s">
        <v>8</v>
      </c>
      <c r="I153" s="157"/>
      <c r="J153" s="157"/>
      <c r="K153" s="157"/>
      <c r="L153" s="157"/>
      <c r="M153" s="157"/>
      <c r="N153" s="157"/>
      <c r="O153" s="157"/>
      <c r="P153" s="157"/>
      <c r="Q153" s="157"/>
      <c r="R153" s="157"/>
      <c r="S153" s="157"/>
      <c r="T153" s="157"/>
      <c r="U153" s="157"/>
      <c r="V153" s="157"/>
      <c r="W153" s="157"/>
      <c r="X153" s="157"/>
      <c r="Y153" s="157"/>
      <c r="Z153" s="189"/>
    </row>
    <row r="154" spans="1:27" ht="20.100000000000001" customHeight="1" x14ac:dyDescent="0.15">
      <c r="A154" s="161"/>
      <c r="B154" s="161"/>
      <c r="C154" s="190"/>
      <c r="D154" s="191"/>
      <c r="E154" s="187"/>
      <c r="F154" s="187"/>
      <c r="G154" s="187"/>
      <c r="H154" s="187"/>
      <c r="I154" s="198"/>
      <c r="J154" s="194" t="s">
        <v>9</v>
      </c>
      <c r="K154" s="198"/>
      <c r="L154" s="198"/>
      <c r="N154" s="194"/>
      <c r="O154" s="194"/>
      <c r="P154" s="194"/>
      <c r="Q154" s="194"/>
      <c r="R154" s="194"/>
      <c r="S154" s="194"/>
      <c r="T154" s="194"/>
      <c r="U154" s="194"/>
      <c r="V154" s="194"/>
      <c r="W154" s="194"/>
      <c r="X154" s="194"/>
      <c r="Y154" s="194"/>
      <c r="Z154" s="189"/>
    </row>
    <row r="155" spans="1:27" ht="20.100000000000001" customHeight="1" x14ac:dyDescent="0.15">
      <c r="A155" s="161"/>
      <c r="B155" s="161"/>
      <c r="C155" s="190"/>
      <c r="D155" s="191">
        <v>4</v>
      </c>
      <c r="E155" s="163" t="s">
        <v>49</v>
      </c>
      <c r="I155" s="153"/>
      <c r="J155" s="153"/>
      <c r="K155" s="153"/>
      <c r="L155" s="153"/>
      <c r="M155" s="153"/>
      <c r="N155" s="153"/>
      <c r="O155" s="153"/>
      <c r="P155" s="153"/>
      <c r="Q155" s="153"/>
      <c r="R155" s="153"/>
      <c r="S155" s="153"/>
      <c r="T155" s="153"/>
      <c r="U155" s="153"/>
      <c r="V155" s="153"/>
      <c r="W155" s="153"/>
      <c r="X155" s="153"/>
      <c r="Y155" s="153"/>
      <c r="Z155" s="189"/>
    </row>
    <row r="156" spans="1:27" ht="20.100000000000001" customHeight="1" x14ac:dyDescent="0.15">
      <c r="A156" s="161"/>
      <c r="B156" s="161"/>
      <c r="C156" s="190"/>
      <c r="D156" s="191"/>
      <c r="E156" s="187"/>
      <c r="F156" s="187"/>
      <c r="G156" s="187"/>
      <c r="H156" s="187"/>
      <c r="I156" s="198"/>
      <c r="J156" s="194" t="s">
        <v>17</v>
      </c>
      <c r="K156" s="198"/>
      <c r="L156" s="198"/>
      <c r="N156" s="194"/>
      <c r="O156" s="194"/>
      <c r="P156" s="194"/>
      <c r="Q156" s="194"/>
      <c r="R156" s="194"/>
      <c r="S156" s="194"/>
      <c r="T156" s="194"/>
      <c r="U156" s="194"/>
      <c r="V156" s="194"/>
      <c r="W156" s="194"/>
      <c r="X156" s="194"/>
      <c r="Y156" s="194"/>
      <c r="Z156" s="189"/>
    </row>
    <row r="157" spans="1:27" ht="20.100000000000001" customHeight="1" x14ac:dyDescent="0.15">
      <c r="A157" s="161">
        <f>IF(AND($I149="する",TRIM($I157)=""), 1001, 0)</f>
        <v>0</v>
      </c>
      <c r="B157" s="161"/>
      <c r="C157" s="190"/>
      <c r="D157" s="191">
        <v>5</v>
      </c>
      <c r="E157" s="163" t="s">
        <v>50</v>
      </c>
      <c r="I157" s="153"/>
      <c r="J157" s="153"/>
      <c r="K157" s="153"/>
      <c r="L157" s="153"/>
      <c r="M157" s="153"/>
      <c r="N157" s="153"/>
      <c r="O157" s="153"/>
      <c r="P157" s="153"/>
      <c r="Q157" s="153"/>
      <c r="R157" s="153"/>
      <c r="S157" s="153"/>
      <c r="T157" s="153"/>
      <c r="U157" s="153"/>
      <c r="V157" s="153"/>
      <c r="W157" s="153"/>
      <c r="X157" s="153"/>
      <c r="Y157" s="153"/>
      <c r="Z157" s="189"/>
    </row>
    <row r="158" spans="1:27" ht="20.100000000000001" customHeight="1" x14ac:dyDescent="0.15">
      <c r="A158" s="161"/>
      <c r="B158" s="161"/>
      <c r="C158" s="196"/>
      <c r="D158" s="187"/>
      <c r="E158" s="187"/>
      <c r="F158" s="187"/>
      <c r="G158" s="187"/>
      <c r="H158" s="187"/>
      <c r="I158" s="198"/>
      <c r="J158" s="194" t="s">
        <v>19</v>
      </c>
      <c r="K158" s="198"/>
      <c r="L158" s="198"/>
      <c r="N158" s="194"/>
      <c r="O158" s="194"/>
      <c r="P158" s="194"/>
      <c r="Q158" s="194"/>
      <c r="R158" s="194"/>
      <c r="S158" s="194"/>
      <c r="T158" s="194"/>
      <c r="U158" s="194"/>
      <c r="V158" s="194"/>
      <c r="W158" s="194"/>
      <c r="X158" s="194"/>
      <c r="Y158" s="194"/>
      <c r="Z158" s="189"/>
    </row>
    <row r="159" spans="1:27" ht="20.100000000000001" customHeight="1" x14ac:dyDescent="0.15">
      <c r="A159" s="161">
        <f>IF(AND($I149="する",NOT(AND(TRIM($I159)&lt;&gt;"",ISNUMBER(VALUE(SUBSTITUTE($I159,"-","")))))), 1001, 0)</f>
        <v>0</v>
      </c>
      <c r="B159" s="161"/>
      <c r="C159" s="190"/>
      <c r="D159" s="191">
        <v>6</v>
      </c>
      <c r="E159" s="163" t="s">
        <v>20</v>
      </c>
      <c r="I159" s="153"/>
      <c r="J159" s="153"/>
      <c r="K159" s="153"/>
      <c r="L159" s="153"/>
      <c r="M159" s="154"/>
      <c r="N159" s="192"/>
      <c r="O159" s="192"/>
      <c r="P159" s="192"/>
      <c r="Q159" s="192"/>
      <c r="R159" s="192"/>
      <c r="S159" s="192"/>
      <c r="T159" s="192"/>
      <c r="U159" s="192"/>
      <c r="V159" s="192"/>
      <c r="W159" s="192"/>
      <c r="X159" s="192"/>
      <c r="Y159" s="192"/>
      <c r="Z159" s="189"/>
    </row>
    <row r="160" spans="1:27" ht="20.100000000000001" customHeight="1" x14ac:dyDescent="0.15">
      <c r="A160" s="161"/>
      <c r="B160" s="161"/>
      <c r="C160" s="196"/>
      <c r="D160" s="187"/>
      <c r="E160" s="187"/>
      <c r="F160" s="187"/>
      <c r="G160" s="187"/>
      <c r="H160" s="187"/>
      <c r="I160" s="198"/>
      <c r="J160" s="194" t="s">
        <v>21</v>
      </c>
      <c r="K160" s="198"/>
      <c r="L160" s="198"/>
      <c r="N160" s="194"/>
      <c r="O160" s="194"/>
      <c r="P160" s="194"/>
      <c r="Q160" s="194"/>
      <c r="R160" s="194"/>
      <c r="S160" s="194"/>
      <c r="T160" s="194"/>
      <c r="U160" s="194"/>
      <c r="V160" s="194"/>
      <c r="W160" s="194"/>
      <c r="X160" s="194"/>
      <c r="Y160" s="194"/>
      <c r="Z160" s="189"/>
    </row>
    <row r="161" spans="1:27" ht="20.100000000000001" customHeight="1" x14ac:dyDescent="0.15">
      <c r="A161" s="161">
        <f>IF(AND($I149="する",AND(TRIM($I161)&lt;&gt;"",NOT(ISNUMBER(VALUE(SUBSTITUTE($I161,"-","")))))), 1001, 0)</f>
        <v>0</v>
      </c>
      <c r="B161" s="161"/>
      <c r="C161" s="190"/>
      <c r="D161" s="191">
        <v>7</v>
      </c>
      <c r="E161" s="163" t="s">
        <v>22</v>
      </c>
      <c r="I161" s="153"/>
      <c r="J161" s="153"/>
      <c r="K161" s="153"/>
      <c r="L161" s="153"/>
      <c r="M161" s="154"/>
      <c r="N161" s="192"/>
      <c r="O161" s="192"/>
      <c r="P161" s="192"/>
      <c r="Q161" s="192"/>
      <c r="R161" s="192"/>
      <c r="S161" s="192"/>
      <c r="T161" s="192"/>
      <c r="U161" s="192"/>
      <c r="V161" s="192"/>
      <c r="W161" s="192"/>
      <c r="X161" s="192"/>
      <c r="Y161" s="192"/>
      <c r="Z161" s="189"/>
    </row>
    <row r="162" spans="1:27" ht="20.100000000000001" customHeight="1" x14ac:dyDescent="0.15">
      <c r="A162" s="161"/>
      <c r="B162" s="161"/>
      <c r="C162" s="196"/>
      <c r="D162" s="187"/>
      <c r="E162" s="187"/>
      <c r="F162" s="187"/>
      <c r="G162" s="187"/>
      <c r="H162" s="187"/>
      <c r="I162" s="198"/>
      <c r="J162" s="194" t="s">
        <v>44</v>
      </c>
      <c r="K162" s="198"/>
      <c r="L162" s="198"/>
      <c r="N162" s="194"/>
      <c r="O162" s="194"/>
      <c r="P162" s="194"/>
      <c r="Q162" s="194"/>
      <c r="R162" s="194"/>
      <c r="S162" s="194"/>
      <c r="T162" s="194"/>
      <c r="U162" s="194"/>
      <c r="V162" s="194"/>
      <c r="W162" s="194"/>
      <c r="X162" s="194"/>
      <c r="Y162" s="194"/>
      <c r="Z162" s="189"/>
    </row>
    <row r="163" spans="1:27" ht="20.100000000000001" customHeight="1" x14ac:dyDescent="0.15">
      <c r="A163" s="161"/>
      <c r="B163" s="161"/>
      <c r="C163" s="201"/>
      <c r="D163" s="202"/>
      <c r="E163" s="202"/>
      <c r="F163" s="202"/>
      <c r="G163" s="202"/>
      <c r="H163" s="202"/>
      <c r="I163" s="220"/>
      <c r="J163" s="220"/>
      <c r="K163" s="220"/>
      <c r="L163" s="220"/>
      <c r="M163" s="203"/>
      <c r="N163" s="203"/>
      <c r="O163" s="203"/>
      <c r="P163" s="203"/>
      <c r="Q163" s="203"/>
      <c r="R163" s="203"/>
      <c r="S163" s="203"/>
      <c r="T163" s="203"/>
      <c r="U163" s="203"/>
      <c r="V163" s="203"/>
      <c r="W163" s="203"/>
      <c r="X163" s="203"/>
      <c r="Y163" s="203"/>
      <c r="Z163" s="204"/>
    </row>
    <row r="164" spans="1:27" ht="20.100000000000001" customHeight="1" x14ac:dyDescent="0.15">
      <c r="A164" s="161"/>
      <c r="B164" s="161"/>
      <c r="C164" s="187"/>
      <c r="D164" s="187"/>
      <c r="E164" s="187"/>
      <c r="F164" s="187"/>
      <c r="G164" s="187"/>
      <c r="H164" s="187"/>
      <c r="I164" s="205"/>
      <c r="J164" s="205"/>
      <c r="K164" s="205"/>
      <c r="L164" s="205"/>
      <c r="M164" s="206"/>
      <c r="N164" s="206"/>
      <c r="O164" s="206"/>
      <c r="P164" s="206"/>
      <c r="Q164" s="206"/>
      <c r="R164" s="206"/>
      <c r="S164" s="206"/>
      <c r="T164" s="206"/>
      <c r="U164" s="206"/>
      <c r="V164" s="206"/>
      <c r="W164" s="206"/>
      <c r="X164" s="206"/>
      <c r="Y164" s="206"/>
      <c r="Z164" s="187"/>
    </row>
    <row r="165" spans="1:27" ht="20.100000000000001" customHeight="1" x14ac:dyDescent="0.15">
      <c r="A165" s="225"/>
      <c r="B165" s="161"/>
      <c r="C165" s="187"/>
      <c r="D165" s="187"/>
      <c r="E165" s="187"/>
      <c r="F165" s="187"/>
      <c r="G165" s="187"/>
      <c r="H165" s="187"/>
      <c r="I165" s="206"/>
      <c r="J165" s="206"/>
      <c r="K165" s="206"/>
      <c r="L165" s="206"/>
      <c r="M165" s="187"/>
      <c r="N165" s="187"/>
      <c r="O165" s="187"/>
      <c r="P165" s="187"/>
      <c r="Q165" s="187"/>
      <c r="R165" s="187"/>
      <c r="S165" s="187"/>
      <c r="T165" s="187"/>
      <c r="U165" s="187"/>
      <c r="V165" s="187"/>
      <c r="W165" s="187"/>
      <c r="X165" s="187"/>
      <c r="Y165" s="187"/>
      <c r="Z165" s="187"/>
      <c r="AA165" s="187"/>
    </row>
    <row r="166" spans="1:27" ht="20.100000000000001" customHeight="1" x14ac:dyDescent="0.15">
      <c r="A166" s="225"/>
      <c r="B166" s="161"/>
      <c r="C166" s="179" t="s">
        <v>51</v>
      </c>
      <c r="D166" s="180"/>
      <c r="E166" s="180"/>
      <c r="F166" s="180"/>
      <c r="G166" s="180"/>
      <c r="H166" s="181"/>
      <c r="I166" s="229"/>
      <c r="J166" s="230"/>
      <c r="K166" s="230"/>
      <c r="L166" s="230"/>
      <c r="M166" s="230"/>
      <c r="N166" s="230"/>
      <c r="O166" s="230"/>
      <c r="P166" s="230"/>
      <c r="Q166" s="230"/>
      <c r="R166" s="230"/>
      <c r="S166" s="230"/>
      <c r="T166" s="230"/>
      <c r="U166" s="230"/>
      <c r="V166" s="230"/>
      <c r="W166" s="230"/>
      <c r="X166" s="230"/>
      <c r="Y166" s="230"/>
      <c r="Z166" s="230"/>
    </row>
    <row r="167" spans="1:27" ht="20.100000000000001" customHeight="1" x14ac:dyDescent="0.15">
      <c r="A167" s="225"/>
      <c r="B167" s="161"/>
      <c r="C167" s="231"/>
      <c r="D167" s="232"/>
      <c r="E167" s="232"/>
      <c r="F167" s="232"/>
      <c r="G167" s="232"/>
      <c r="H167" s="232"/>
      <c r="I167" s="233"/>
      <c r="J167" s="233"/>
      <c r="K167" s="233"/>
      <c r="L167" s="233"/>
      <c r="M167" s="234"/>
      <c r="N167" s="233"/>
      <c r="O167" s="233"/>
      <c r="P167" s="233"/>
      <c r="Q167" s="233"/>
      <c r="R167" s="233"/>
      <c r="S167" s="233"/>
      <c r="T167" s="233"/>
      <c r="U167" s="233"/>
      <c r="V167" s="233"/>
      <c r="W167" s="233"/>
      <c r="X167" s="233"/>
      <c r="Y167" s="233"/>
      <c r="Z167" s="235"/>
    </row>
    <row r="168" spans="1:27" ht="15" hidden="1" customHeight="1" x14ac:dyDescent="0.15">
      <c r="A168" s="225"/>
      <c r="B168" s="161"/>
      <c r="C168" s="182"/>
      <c r="D168" s="183"/>
      <c r="E168" s="183"/>
      <c r="F168" s="183"/>
      <c r="G168" s="183"/>
      <c r="H168" s="183"/>
      <c r="I168" s="236"/>
      <c r="J168" s="236"/>
      <c r="K168" s="236"/>
      <c r="L168" s="236"/>
      <c r="M168" s="187"/>
      <c r="N168" s="187"/>
      <c r="O168" s="187"/>
      <c r="P168" s="187"/>
      <c r="Q168" s="236"/>
      <c r="R168" s="187"/>
      <c r="S168" s="187"/>
      <c r="T168" s="236"/>
      <c r="U168" s="187"/>
      <c r="V168" s="187"/>
      <c r="W168" s="187"/>
      <c r="X168" s="187"/>
      <c r="Y168" s="237"/>
      <c r="Z168" s="189"/>
      <c r="AA168" s="187"/>
    </row>
    <row r="169" spans="1:27" ht="20.100000000000001" hidden="1" customHeight="1" x14ac:dyDescent="0.15">
      <c r="A169" s="161"/>
      <c r="B169" s="161"/>
      <c r="C169" s="190"/>
      <c r="D169" s="191"/>
      <c r="I169" s="238"/>
      <c r="J169" s="238"/>
      <c r="K169" s="238"/>
      <c r="L169" s="238"/>
      <c r="M169" s="239"/>
      <c r="N169" s="187"/>
      <c r="O169" s="187"/>
      <c r="P169" s="187"/>
      <c r="Q169" s="227"/>
      <c r="R169" s="187"/>
      <c r="S169" s="187"/>
      <c r="T169" s="187"/>
      <c r="U169" s="187"/>
      <c r="V169" s="187"/>
      <c r="W169" s="187"/>
      <c r="X169" s="187"/>
      <c r="Y169" s="187"/>
      <c r="Z169" s="189"/>
    </row>
    <row r="170" spans="1:27" ht="20.100000000000001" hidden="1" customHeight="1" x14ac:dyDescent="0.15">
      <c r="A170" s="161"/>
      <c r="B170" s="161"/>
      <c r="C170" s="196"/>
      <c r="D170" s="187"/>
      <c r="E170" s="187"/>
      <c r="F170" s="187"/>
      <c r="G170" s="187"/>
      <c r="H170" s="187"/>
      <c r="I170" s="198"/>
      <c r="J170" s="194"/>
      <c r="K170" s="198"/>
      <c r="L170" s="198"/>
      <c r="N170" s="194"/>
      <c r="O170" s="194"/>
      <c r="P170" s="194"/>
      <c r="Q170" s="194"/>
      <c r="R170" s="194"/>
      <c r="S170" s="194"/>
      <c r="T170" s="194"/>
      <c r="U170" s="194"/>
      <c r="V170" s="194"/>
      <c r="W170" s="194"/>
      <c r="X170" s="240"/>
      <c r="Y170" s="240"/>
      <c r="Z170" s="189"/>
    </row>
    <row r="171" spans="1:27" ht="20.100000000000001" hidden="1" customHeight="1" x14ac:dyDescent="0.15">
      <c r="A171" s="161"/>
      <c r="B171" s="161"/>
      <c r="C171" s="190"/>
      <c r="D171" s="191"/>
      <c r="I171" s="238"/>
      <c r="J171" s="238"/>
      <c r="K171" s="238"/>
      <c r="L171" s="238"/>
      <c r="M171" s="239"/>
      <c r="N171" s="187"/>
      <c r="O171" s="187"/>
      <c r="P171" s="187"/>
      <c r="Q171" s="227"/>
      <c r="R171" s="187"/>
      <c r="S171" s="187"/>
      <c r="T171" s="187"/>
      <c r="U171" s="187"/>
      <c r="V171" s="187"/>
      <c r="W171" s="187"/>
      <c r="X171" s="187"/>
      <c r="Y171" s="187"/>
      <c r="Z171" s="189"/>
    </row>
    <row r="172" spans="1:27" ht="20.100000000000001" hidden="1" customHeight="1" x14ac:dyDescent="0.15">
      <c r="A172" s="161"/>
      <c r="B172" s="161"/>
      <c r="C172" s="196"/>
      <c r="D172" s="187"/>
      <c r="E172" s="187"/>
      <c r="F172" s="187"/>
      <c r="G172" s="187"/>
      <c r="H172" s="187"/>
      <c r="I172" s="193"/>
      <c r="J172" s="193"/>
      <c r="K172" s="193"/>
      <c r="L172" s="193"/>
      <c r="M172" s="240"/>
      <c r="N172" s="240"/>
      <c r="O172" s="240"/>
      <c r="P172" s="240"/>
      <c r="Q172" s="240"/>
      <c r="R172" s="240"/>
      <c r="S172" s="240"/>
      <c r="T172" s="240"/>
      <c r="U172" s="240"/>
      <c r="V172" s="240"/>
      <c r="W172" s="240"/>
      <c r="X172" s="240"/>
      <c r="Y172" s="240"/>
      <c r="Z172" s="189"/>
    </row>
    <row r="173" spans="1:27" ht="20.100000000000001" customHeight="1" x14ac:dyDescent="0.15">
      <c r="A173" s="161"/>
      <c r="B173" s="161"/>
      <c r="C173" s="190"/>
      <c r="D173" s="191">
        <v>1</v>
      </c>
      <c r="E173" s="163" t="s">
        <v>52</v>
      </c>
      <c r="I173" s="153"/>
      <c r="J173" s="153"/>
      <c r="K173" s="153"/>
      <c r="L173" s="153"/>
      <c r="M173" s="153"/>
      <c r="N173" s="153"/>
      <c r="O173" s="153"/>
      <c r="P173" s="153"/>
      <c r="Q173" s="153"/>
      <c r="R173" s="153"/>
      <c r="S173" s="153"/>
      <c r="T173" s="153"/>
      <c r="U173" s="153"/>
      <c r="V173" s="153"/>
      <c r="W173" s="153"/>
      <c r="X173" s="153"/>
      <c r="Y173" s="153"/>
      <c r="Z173" s="189"/>
    </row>
    <row r="174" spans="1:27" ht="20.100000000000001" customHeight="1" x14ac:dyDescent="0.15">
      <c r="A174" s="161"/>
      <c r="B174" s="161"/>
      <c r="C174" s="190"/>
      <c r="D174" s="191"/>
      <c r="I174" s="198"/>
      <c r="J174" s="194" t="s">
        <v>24</v>
      </c>
      <c r="K174" s="198"/>
      <c r="L174" s="198"/>
      <c r="N174" s="194"/>
      <c r="O174" s="194"/>
      <c r="P174" s="194"/>
      <c r="Q174" s="194"/>
      <c r="R174" s="194"/>
      <c r="S174" s="194"/>
      <c r="T174" s="194"/>
      <c r="U174" s="194"/>
      <c r="V174" s="194"/>
      <c r="W174" s="194"/>
      <c r="X174" s="187"/>
      <c r="Y174" s="187"/>
      <c r="Z174" s="189"/>
    </row>
    <row r="175" spans="1:27" ht="20.100000000000001" customHeight="1" x14ac:dyDescent="0.15">
      <c r="A175" s="225">
        <f>IF(TRIM($I175)="", 1001, 0)</f>
        <v>1001</v>
      </c>
      <c r="B175" s="161"/>
      <c r="C175" s="182"/>
      <c r="D175" s="191">
        <f>D173+1</f>
        <v>2</v>
      </c>
      <c r="E175" s="241" t="s">
        <v>53</v>
      </c>
      <c r="F175" s="241"/>
      <c r="G175" s="241"/>
      <c r="H175" s="241"/>
      <c r="I175" s="141"/>
      <c r="J175" s="141"/>
      <c r="K175" s="141"/>
      <c r="L175" s="141"/>
      <c r="M175" s="155"/>
      <c r="N175" s="192" t="s">
        <v>54</v>
      </c>
      <c r="O175" s="192"/>
      <c r="P175" s="192"/>
      <c r="Q175" s="192"/>
      <c r="R175" s="192"/>
      <c r="S175" s="192"/>
      <c r="T175" s="192"/>
      <c r="U175" s="192"/>
      <c r="V175" s="192"/>
      <c r="W175" s="192"/>
      <c r="X175" s="192"/>
      <c r="Y175" s="192"/>
      <c r="Z175" s="189"/>
      <c r="AA175" s="187"/>
    </row>
    <row r="176" spans="1:27" ht="30" customHeight="1" x14ac:dyDescent="0.15">
      <c r="A176" s="225"/>
      <c r="B176" s="161"/>
      <c r="C176" s="182"/>
      <c r="D176" s="242"/>
      <c r="E176" s="241"/>
      <c r="F176" s="241"/>
      <c r="G176" s="241"/>
      <c r="H176" s="241"/>
      <c r="I176" s="198"/>
      <c r="J176" s="213" t="s">
        <v>55</v>
      </c>
      <c r="K176" s="213"/>
      <c r="L176" s="213"/>
      <c r="M176" s="213"/>
      <c r="N176" s="213"/>
      <c r="O176" s="213"/>
      <c r="P176" s="213"/>
      <c r="Q176" s="213"/>
      <c r="R176" s="213"/>
      <c r="S176" s="213"/>
      <c r="T176" s="213"/>
      <c r="U176" s="213"/>
      <c r="V176" s="213"/>
      <c r="W176" s="213"/>
      <c r="X176" s="213"/>
      <c r="Y176" s="213"/>
      <c r="Z176" s="189"/>
      <c r="AA176" s="187"/>
    </row>
    <row r="177" spans="1:26" ht="20.100000000000001" customHeight="1" x14ac:dyDescent="0.15">
      <c r="A177" s="161"/>
      <c r="B177" s="161"/>
      <c r="C177" s="190"/>
      <c r="D177" s="191">
        <f>D175+1</f>
        <v>3</v>
      </c>
      <c r="E177" s="187" t="s">
        <v>56</v>
      </c>
      <c r="F177" s="187"/>
      <c r="G177" s="187"/>
      <c r="H177" s="187"/>
      <c r="I177" s="148"/>
      <c r="J177" s="149"/>
      <c r="K177" s="149"/>
      <c r="L177" s="149"/>
      <c r="M177" s="149"/>
      <c r="N177" s="243" t="s">
        <v>57</v>
      </c>
      <c r="O177" s="148"/>
      <c r="P177" s="149"/>
      <c r="Q177" s="149"/>
      <c r="R177" s="149"/>
      <c r="S177" s="244" t="s">
        <v>58</v>
      </c>
      <c r="X177" s="245"/>
      <c r="Y177" s="245"/>
      <c r="Z177" s="189"/>
    </row>
    <row r="178" spans="1:26" ht="20.100000000000001" customHeight="1" x14ac:dyDescent="0.15">
      <c r="A178" s="161"/>
      <c r="B178" s="161"/>
      <c r="C178" s="190"/>
      <c r="D178" s="191"/>
      <c r="E178" s="246" t="s">
        <v>59</v>
      </c>
      <c r="F178" s="187"/>
      <c r="G178" s="187"/>
      <c r="H178" s="187"/>
      <c r="I178" s="214"/>
      <c r="J178" s="194" t="str">
        <f>日付例&amp;"　年月日を入力してください。"</f>
        <v>例)2024/4/1、R6/4/1　年月日を入力してください。</v>
      </c>
      <c r="K178" s="214"/>
      <c r="L178" s="214"/>
      <c r="N178" s="194"/>
      <c r="O178" s="194"/>
      <c r="P178" s="194"/>
      <c r="Q178" s="194"/>
      <c r="R178" s="194"/>
      <c r="S178" s="194"/>
      <c r="T178" s="194"/>
      <c r="U178" s="194"/>
      <c r="V178" s="194"/>
      <c r="W178" s="194"/>
      <c r="X178" s="240"/>
      <c r="Y178" s="240"/>
      <c r="Z178" s="189"/>
    </row>
    <row r="179" spans="1:26" ht="20.100000000000001" customHeight="1" x14ac:dyDescent="0.15">
      <c r="A179" s="161"/>
      <c r="B179" s="161"/>
      <c r="C179" s="190"/>
      <c r="D179" s="191">
        <f>D177+1</f>
        <v>4</v>
      </c>
      <c r="E179" s="247" t="s">
        <v>60</v>
      </c>
      <c r="F179" s="187"/>
      <c r="G179" s="187"/>
      <c r="H179" s="187"/>
      <c r="I179" s="148"/>
      <c r="J179" s="149"/>
      <c r="K179" s="149"/>
      <c r="L179" s="149"/>
      <c r="M179" s="149"/>
      <c r="N179" s="248"/>
      <c r="O179" s="248"/>
      <c r="P179" s="248"/>
      <c r="Q179" s="249"/>
      <c r="R179" s="245"/>
      <c r="S179" s="250"/>
      <c r="T179" s="245"/>
      <c r="U179" s="245"/>
      <c r="V179" s="245"/>
      <c r="W179" s="245"/>
      <c r="X179" s="245"/>
      <c r="Y179" s="245"/>
      <c r="Z179" s="189"/>
    </row>
    <row r="180" spans="1:26" ht="20.100000000000001" customHeight="1" x14ac:dyDescent="0.15">
      <c r="A180" s="161"/>
      <c r="B180" s="161"/>
      <c r="C180" s="190"/>
      <c r="D180" s="191"/>
      <c r="E180" s="247"/>
      <c r="F180" s="187"/>
      <c r="G180" s="187"/>
      <c r="H180" s="187"/>
      <c r="I180" s="251"/>
      <c r="J180" s="194" t="str">
        <f>日付例&amp;"　年月日を入力してください。"</f>
        <v>例)2024/4/1、R6/4/1　年月日を入力してください。</v>
      </c>
      <c r="K180" s="251"/>
      <c r="L180" s="251"/>
      <c r="N180" s="194"/>
      <c r="O180" s="194"/>
      <c r="P180" s="194"/>
      <c r="Q180" s="194"/>
      <c r="R180" s="194"/>
      <c r="S180" s="194"/>
      <c r="T180" s="194"/>
      <c r="U180" s="194"/>
      <c r="V180" s="194"/>
      <c r="W180" s="194"/>
      <c r="X180" s="240"/>
      <c r="Y180" s="240"/>
      <c r="Z180" s="189"/>
    </row>
    <row r="181" spans="1:26" ht="20.100000000000001" customHeight="1" x14ac:dyDescent="0.15">
      <c r="A181" s="225"/>
      <c r="B181" s="161"/>
      <c r="C181" s="190"/>
      <c r="D181" s="191">
        <f>D179+1</f>
        <v>5</v>
      </c>
      <c r="E181" s="187" t="s">
        <v>61</v>
      </c>
      <c r="F181" s="187"/>
      <c r="G181" s="187"/>
      <c r="H181" s="187"/>
      <c r="T181" s="212"/>
      <c r="U181" s="212"/>
      <c r="V181" s="212"/>
      <c r="W181" s="212"/>
      <c r="X181" s="240"/>
      <c r="Y181" s="240"/>
      <c r="Z181" s="210"/>
    </row>
    <row r="182" spans="1:26" ht="20.100000000000001" customHeight="1" x14ac:dyDescent="0.15">
      <c r="A182" s="225"/>
      <c r="B182" s="161"/>
      <c r="C182" s="190"/>
      <c r="D182" s="191"/>
      <c r="E182" s="226" t="s">
        <v>62</v>
      </c>
      <c r="F182" s="187"/>
      <c r="G182" s="187"/>
      <c r="H182" s="187"/>
      <c r="M182" s="252"/>
      <c r="T182" s="212"/>
      <c r="U182" s="212"/>
      <c r="V182" s="212"/>
      <c r="W182" s="212"/>
      <c r="X182" s="240"/>
      <c r="Y182" s="240"/>
      <c r="Z182" s="210"/>
    </row>
    <row r="183" spans="1:26" ht="20.100000000000001" customHeight="1" x14ac:dyDescent="0.15">
      <c r="A183" s="225">
        <f>IF(AND($I183&lt;&gt;"あり", $I183&lt;&gt;"なし"), 1001, 0)</f>
        <v>1001</v>
      </c>
      <c r="B183" s="161"/>
      <c r="C183" s="190"/>
      <c r="D183" s="191"/>
      <c r="E183" s="253" t="s">
        <v>63</v>
      </c>
      <c r="F183" s="254"/>
      <c r="G183" s="254"/>
      <c r="H183" s="255"/>
      <c r="I183" s="130"/>
      <c r="J183" s="134"/>
      <c r="K183" s="134"/>
      <c r="L183" s="134"/>
      <c r="M183" s="152"/>
      <c r="T183" s="212"/>
      <c r="U183" s="212"/>
      <c r="V183" s="212"/>
      <c r="W183" s="212"/>
      <c r="X183" s="240"/>
      <c r="Y183" s="240"/>
      <c r="Z183" s="210"/>
    </row>
    <row r="184" spans="1:26" ht="20.100000000000001" customHeight="1" x14ac:dyDescent="0.15">
      <c r="A184" s="225">
        <f>IF(AND($I184&lt;&gt;"あり", $I184&lt;&gt;"なし"), 1001, 0)</f>
        <v>1001</v>
      </c>
      <c r="B184" s="161"/>
      <c r="C184" s="190"/>
      <c r="D184" s="191"/>
      <c r="E184" s="256" t="s">
        <v>64</v>
      </c>
      <c r="F184" s="257"/>
      <c r="G184" s="257"/>
      <c r="H184" s="258"/>
      <c r="I184" s="124"/>
      <c r="J184" s="128"/>
      <c r="K184" s="128"/>
      <c r="L184" s="128"/>
      <c r="M184" s="150"/>
      <c r="T184" s="212"/>
      <c r="U184" s="212"/>
      <c r="V184" s="212"/>
      <c r="W184" s="212"/>
      <c r="X184" s="240"/>
      <c r="Y184" s="240"/>
      <c r="Z184" s="210"/>
    </row>
    <row r="185" spans="1:26" ht="20.100000000000001" customHeight="1" x14ac:dyDescent="0.15">
      <c r="A185" s="225">
        <f>IF(AND($I185&lt;&gt;"あり", $I185&lt;&gt;"なし"), 1001, 0)</f>
        <v>1001</v>
      </c>
      <c r="B185" s="161"/>
      <c r="C185" s="190"/>
      <c r="D185" s="191"/>
      <c r="E185" s="256" t="s">
        <v>65</v>
      </c>
      <c r="F185" s="257"/>
      <c r="G185" s="257"/>
      <c r="H185" s="258"/>
      <c r="I185" s="124"/>
      <c r="J185" s="128"/>
      <c r="K185" s="128"/>
      <c r="L185" s="128"/>
      <c r="M185" s="150"/>
      <c r="T185" s="212"/>
      <c r="U185" s="212"/>
      <c r="V185" s="212"/>
      <c r="W185" s="212"/>
      <c r="X185" s="240"/>
      <c r="Y185" s="240"/>
      <c r="Z185" s="210"/>
    </row>
    <row r="186" spans="1:26" ht="20.100000000000001" customHeight="1" x14ac:dyDescent="0.15">
      <c r="A186" s="225">
        <f>IF(AND($I186&lt;&gt;"あり", $I186&lt;&gt;"なし"), 1001, 0)</f>
        <v>1001</v>
      </c>
      <c r="B186" s="161"/>
      <c r="C186" s="190"/>
      <c r="D186" s="191"/>
      <c r="E186" s="259" t="s">
        <v>66</v>
      </c>
      <c r="F186" s="260"/>
      <c r="G186" s="260"/>
      <c r="H186" s="261"/>
      <c r="I186" s="117"/>
      <c r="J186" s="122"/>
      <c r="K186" s="122"/>
      <c r="L186" s="122"/>
      <c r="M186" s="151"/>
      <c r="Q186" s="212"/>
      <c r="R186" s="212"/>
      <c r="S186" s="212"/>
      <c r="T186" s="212"/>
      <c r="U186" s="212"/>
      <c r="V186" s="212"/>
      <c r="W186" s="212"/>
      <c r="X186" s="240"/>
      <c r="Y186" s="240"/>
      <c r="Z186" s="210"/>
    </row>
    <row r="187" spans="1:26" ht="20.100000000000001" customHeight="1" x14ac:dyDescent="0.15">
      <c r="A187" s="225"/>
      <c r="B187" s="161"/>
      <c r="C187" s="190"/>
      <c r="D187" s="191"/>
      <c r="E187" s="187"/>
      <c r="F187" s="187"/>
      <c r="G187" s="187"/>
      <c r="H187" s="187"/>
      <c r="I187" s="193"/>
      <c r="J187" s="193"/>
      <c r="K187" s="193"/>
      <c r="L187" s="193"/>
      <c r="M187" s="212"/>
      <c r="Q187" s="212"/>
      <c r="R187" s="212"/>
      <c r="S187" s="212"/>
      <c r="T187" s="212"/>
      <c r="U187" s="212"/>
      <c r="V187" s="212"/>
      <c r="W187" s="212"/>
      <c r="X187" s="240"/>
      <c r="Y187" s="240"/>
      <c r="Z187" s="210"/>
    </row>
    <row r="188" spans="1:26" ht="20.100000000000001" customHeight="1" x14ac:dyDescent="0.15">
      <c r="A188" s="161"/>
      <c r="B188" s="161"/>
      <c r="C188" s="190"/>
      <c r="D188" s="191">
        <f>D181+1</f>
        <v>6</v>
      </c>
      <c r="E188" s="187" t="s">
        <v>67</v>
      </c>
      <c r="F188" s="187"/>
      <c r="G188" s="187"/>
      <c r="H188" s="187"/>
      <c r="I188" s="251"/>
      <c r="J188" s="251"/>
      <c r="K188" s="251"/>
      <c r="L188" s="251"/>
      <c r="M188" s="240"/>
      <c r="Q188" s="240"/>
      <c r="R188" s="240"/>
      <c r="S188" s="240"/>
      <c r="T188" s="240"/>
      <c r="U188" s="240"/>
      <c r="V188" s="240"/>
      <c r="W188" s="240"/>
      <c r="X188" s="240"/>
      <c r="Y188" s="240"/>
      <c r="Z188" s="210"/>
    </row>
    <row r="189" spans="1:26" ht="20.100000000000001" customHeight="1" x14ac:dyDescent="0.15">
      <c r="A189" s="161">
        <f>IF(TRIM($I189)="", 1001, 0)</f>
        <v>1001</v>
      </c>
      <c r="B189" s="161"/>
      <c r="C189" s="190"/>
      <c r="E189" s="262" t="s">
        <v>68</v>
      </c>
      <c r="F189" s="263"/>
      <c r="G189" s="263"/>
      <c r="H189" s="264"/>
      <c r="I189" s="142"/>
      <c r="J189" s="59"/>
      <c r="K189" s="59"/>
      <c r="L189" s="59"/>
      <c r="M189" s="143"/>
      <c r="Z189" s="210"/>
    </row>
    <row r="190" spans="1:26" ht="20.100000000000001" customHeight="1" x14ac:dyDescent="0.15">
      <c r="A190" s="161">
        <f>IF(TRIM($I190)="", 1001, 0)</f>
        <v>1001</v>
      </c>
      <c r="B190" s="161"/>
      <c r="C190" s="190"/>
      <c r="D190" s="191"/>
      <c r="E190" s="265"/>
      <c r="F190" s="266" t="s">
        <v>69</v>
      </c>
      <c r="G190" s="267"/>
      <c r="H190" s="268"/>
      <c r="I190" s="136"/>
      <c r="J190" s="137"/>
      <c r="K190" s="137"/>
      <c r="L190" s="137"/>
      <c r="M190" s="138"/>
      <c r="Z190" s="210"/>
    </row>
    <row r="191" spans="1:26" ht="20.100000000000001" customHeight="1" x14ac:dyDescent="0.15">
      <c r="A191" s="161">
        <f>IF(TRIM($I191)="", 1001, 0)</f>
        <v>1001</v>
      </c>
      <c r="B191" s="161"/>
      <c r="C191" s="190"/>
      <c r="D191" s="191"/>
      <c r="E191" s="262" t="s">
        <v>70</v>
      </c>
      <c r="F191" s="263"/>
      <c r="G191" s="263"/>
      <c r="H191" s="264"/>
      <c r="I191" s="142"/>
      <c r="J191" s="59"/>
      <c r="K191" s="59"/>
      <c r="L191" s="59"/>
      <c r="M191" s="143"/>
      <c r="Z191" s="210"/>
    </row>
    <row r="192" spans="1:26" ht="20.100000000000001" customHeight="1" x14ac:dyDescent="0.15">
      <c r="A192" s="161">
        <f>IF(TRIM($I192)="", 1001, 0)</f>
        <v>1001</v>
      </c>
      <c r="B192" s="161"/>
      <c r="C192" s="190"/>
      <c r="D192" s="191"/>
      <c r="E192" s="265"/>
      <c r="F192" s="266" t="s">
        <v>69</v>
      </c>
      <c r="G192" s="267"/>
      <c r="H192" s="268"/>
      <c r="I192" s="136"/>
      <c r="J192" s="137"/>
      <c r="K192" s="137"/>
      <c r="L192" s="137"/>
      <c r="M192" s="138"/>
      <c r="Z192" s="210"/>
    </row>
    <row r="193" spans="1:27" ht="20.100000000000001" customHeight="1" x14ac:dyDescent="0.15">
      <c r="A193" s="161"/>
      <c r="B193" s="161"/>
      <c r="C193" s="231"/>
      <c r="D193" s="232"/>
      <c r="E193" s="232"/>
      <c r="F193" s="232"/>
      <c r="G193" s="232"/>
      <c r="H193" s="232"/>
      <c r="Z193" s="210"/>
    </row>
    <row r="194" spans="1:27" ht="20.100000000000001" customHeight="1" x14ac:dyDescent="0.15">
      <c r="A194" s="161"/>
      <c r="B194" s="161"/>
      <c r="C194" s="190"/>
      <c r="D194" s="191">
        <f>D188+1</f>
        <v>7</v>
      </c>
      <c r="E194" s="247" t="s">
        <v>71</v>
      </c>
      <c r="F194" s="187"/>
      <c r="G194" s="187"/>
      <c r="H194" s="187"/>
      <c r="I194" s="148"/>
      <c r="J194" s="149"/>
      <c r="K194" s="149"/>
      <c r="L194" s="149"/>
      <c r="M194" s="149"/>
      <c r="N194" s="248"/>
      <c r="O194" s="248"/>
      <c r="P194" s="248"/>
      <c r="Q194" s="249"/>
      <c r="R194" s="245"/>
      <c r="S194" s="250"/>
      <c r="T194" s="245"/>
      <c r="U194" s="245"/>
      <c r="V194" s="245"/>
      <c r="W194" s="245"/>
      <c r="X194" s="245"/>
      <c r="Y194" s="245"/>
      <c r="Z194" s="189"/>
    </row>
    <row r="195" spans="1:27" ht="20.100000000000001" customHeight="1" x14ac:dyDescent="0.15">
      <c r="A195" s="161"/>
      <c r="B195" s="161"/>
      <c r="C195" s="190"/>
      <c r="D195" s="191"/>
      <c r="E195" s="247"/>
      <c r="F195" s="187"/>
      <c r="G195" s="187"/>
      <c r="H195" s="187"/>
      <c r="I195" s="251"/>
      <c r="J195" s="194" t="str">
        <f>日付例&amp;"　年月日を入力してください。"</f>
        <v>例)2024/4/1、R6/4/1　年月日を入力してください。</v>
      </c>
      <c r="K195" s="251"/>
      <c r="L195" s="251"/>
      <c r="N195" s="194"/>
      <c r="O195" s="194"/>
      <c r="P195" s="194"/>
      <c r="Q195" s="194"/>
      <c r="R195" s="194"/>
      <c r="S195" s="194"/>
      <c r="T195" s="194"/>
      <c r="U195" s="194"/>
      <c r="V195" s="194"/>
      <c r="W195" s="194"/>
      <c r="X195" s="245"/>
      <c r="Y195" s="240"/>
      <c r="Z195" s="189"/>
    </row>
    <row r="196" spans="1:27" ht="20.100000000000001" customHeight="1" x14ac:dyDescent="0.15">
      <c r="A196" s="225"/>
      <c r="B196" s="161"/>
      <c r="C196" s="182"/>
      <c r="D196" s="191">
        <f>D194+1</f>
        <v>8</v>
      </c>
      <c r="E196" s="163" t="s">
        <v>72</v>
      </c>
      <c r="F196" s="241"/>
      <c r="G196" s="241"/>
      <c r="H196" s="241"/>
      <c r="I196" s="240"/>
      <c r="J196" s="240"/>
      <c r="K196" s="240"/>
      <c r="L196" s="240"/>
      <c r="M196" s="240"/>
      <c r="N196" s="240"/>
      <c r="O196" s="240"/>
      <c r="P196" s="240"/>
      <c r="Q196" s="240"/>
      <c r="R196" s="240"/>
      <c r="S196" s="240"/>
      <c r="T196" s="240"/>
      <c r="U196" s="240"/>
      <c r="V196" s="240"/>
      <c r="W196" s="240"/>
      <c r="X196" s="245"/>
      <c r="Y196" s="245"/>
      <c r="Z196" s="189"/>
      <c r="AA196" s="187"/>
    </row>
    <row r="197" spans="1:27" ht="20.100000000000001" customHeight="1" x14ac:dyDescent="0.15">
      <c r="A197" s="225"/>
      <c r="B197" s="161"/>
      <c r="C197" s="182"/>
      <c r="D197" s="242"/>
      <c r="E197" s="269" t="s">
        <v>73</v>
      </c>
      <c r="F197" s="270"/>
      <c r="G197" s="270"/>
      <c r="H197" s="271"/>
      <c r="I197" s="272" t="s">
        <v>74</v>
      </c>
      <c r="J197" s="273"/>
      <c r="K197" s="273"/>
      <c r="L197" s="273"/>
      <c r="M197" s="273"/>
      <c r="N197" s="274" t="s">
        <v>75</v>
      </c>
      <c r="O197" s="275"/>
      <c r="P197" s="275"/>
      <c r="Q197" s="276"/>
      <c r="R197" s="277" t="s">
        <v>76</v>
      </c>
      <c r="S197" s="278"/>
      <c r="T197" s="278"/>
      <c r="U197" s="279"/>
      <c r="V197" s="280"/>
      <c r="W197" s="280"/>
      <c r="X197" s="245"/>
      <c r="Y197" s="245"/>
      <c r="Z197" s="189"/>
      <c r="AA197" s="187"/>
    </row>
    <row r="198" spans="1:27" ht="20.100000000000001" customHeight="1" x14ac:dyDescent="0.15">
      <c r="A198" s="225"/>
      <c r="B198" s="161"/>
      <c r="C198" s="182"/>
      <c r="D198" s="191"/>
      <c r="E198" s="130"/>
      <c r="F198" s="131"/>
      <c r="G198" s="131"/>
      <c r="H198" s="46"/>
      <c r="I198" s="142"/>
      <c r="J198" s="59"/>
      <c r="K198" s="59"/>
      <c r="L198" s="59"/>
      <c r="M198" s="147"/>
      <c r="N198" s="142"/>
      <c r="O198" s="57"/>
      <c r="P198" s="57"/>
      <c r="Q198" s="147"/>
      <c r="R198" s="142"/>
      <c r="S198" s="57"/>
      <c r="T198" s="57"/>
      <c r="U198" s="147"/>
      <c r="V198" s="240"/>
      <c r="W198" s="240"/>
      <c r="X198" s="240"/>
      <c r="Y198" s="240"/>
      <c r="Z198" s="210"/>
      <c r="AA198" s="187"/>
    </row>
    <row r="199" spans="1:27" ht="20.100000000000001" customHeight="1" x14ac:dyDescent="0.15">
      <c r="A199" s="225"/>
      <c r="B199" s="161"/>
      <c r="C199" s="182"/>
      <c r="D199" s="191"/>
      <c r="E199" s="124"/>
      <c r="F199" s="125"/>
      <c r="G199" s="125"/>
      <c r="H199" s="54"/>
      <c r="I199" s="139"/>
      <c r="J199" s="51"/>
      <c r="K199" s="51"/>
      <c r="L199" s="51"/>
      <c r="M199" s="144"/>
      <c r="N199" s="139"/>
      <c r="O199" s="49"/>
      <c r="P199" s="49"/>
      <c r="Q199" s="144"/>
      <c r="R199" s="139"/>
      <c r="S199" s="49"/>
      <c r="T199" s="49"/>
      <c r="U199" s="144"/>
      <c r="V199" s="240"/>
      <c r="W199" s="240"/>
      <c r="X199" s="240"/>
      <c r="Y199" s="240"/>
      <c r="Z199" s="210"/>
      <c r="AA199" s="187"/>
    </row>
    <row r="200" spans="1:27" ht="20.100000000000001" customHeight="1" x14ac:dyDescent="0.15">
      <c r="A200" s="225"/>
      <c r="B200" s="161"/>
      <c r="C200" s="182"/>
      <c r="D200" s="191"/>
      <c r="E200" s="124"/>
      <c r="F200" s="125"/>
      <c r="G200" s="125"/>
      <c r="H200" s="54"/>
      <c r="I200" s="139"/>
      <c r="J200" s="51"/>
      <c r="K200" s="51"/>
      <c r="L200" s="51"/>
      <c r="M200" s="144"/>
      <c r="N200" s="139"/>
      <c r="O200" s="49"/>
      <c r="P200" s="49"/>
      <c r="Q200" s="144"/>
      <c r="R200" s="139"/>
      <c r="S200" s="49"/>
      <c r="T200" s="49"/>
      <c r="U200" s="144"/>
      <c r="V200" s="240"/>
      <c r="W200" s="240"/>
      <c r="X200" s="240"/>
      <c r="Y200" s="240"/>
      <c r="Z200" s="210"/>
      <c r="AA200" s="187"/>
    </row>
    <row r="201" spans="1:27" ht="20.100000000000001" customHeight="1" thickBot="1" x14ac:dyDescent="0.2">
      <c r="A201" s="225"/>
      <c r="B201" s="161"/>
      <c r="C201" s="182"/>
      <c r="D201" s="191"/>
      <c r="E201" s="281" t="s">
        <v>77</v>
      </c>
      <c r="F201" s="281"/>
      <c r="G201" s="281"/>
      <c r="H201" s="281"/>
      <c r="I201" s="145"/>
      <c r="J201" s="70"/>
      <c r="K201" s="70"/>
      <c r="L201" s="70"/>
      <c r="M201" s="146"/>
      <c r="N201" s="145"/>
      <c r="O201" s="68"/>
      <c r="P201" s="68"/>
      <c r="Q201" s="146"/>
      <c r="R201" s="145"/>
      <c r="S201" s="68"/>
      <c r="T201" s="68"/>
      <c r="U201" s="146"/>
      <c r="V201" s="240"/>
      <c r="W201" s="240"/>
      <c r="X201" s="240"/>
      <c r="Y201" s="240"/>
      <c r="Z201" s="210"/>
      <c r="AA201" s="187"/>
    </row>
    <row r="202" spans="1:27" ht="20.100000000000001" customHeight="1" thickTop="1" x14ac:dyDescent="0.15">
      <c r="A202" s="225"/>
      <c r="B202" s="161"/>
      <c r="C202" s="182"/>
      <c r="D202" s="191"/>
      <c r="E202" s="282" t="s">
        <v>78</v>
      </c>
      <c r="F202" s="283"/>
      <c r="G202" s="283"/>
      <c r="H202" s="284"/>
      <c r="I202" s="285">
        <f>SUM(I198:M201)</f>
        <v>0</v>
      </c>
      <c r="J202" s="286"/>
      <c r="K202" s="286"/>
      <c r="L202" s="286"/>
      <c r="M202" s="287"/>
      <c r="N202" s="285">
        <f>SUM(N198:Q201)</f>
        <v>0</v>
      </c>
      <c r="O202" s="288"/>
      <c r="P202" s="288"/>
      <c r="Q202" s="287"/>
      <c r="R202" s="285">
        <f>SUM(R198:U201)</f>
        <v>0</v>
      </c>
      <c r="S202" s="288"/>
      <c r="T202" s="288"/>
      <c r="U202" s="287"/>
      <c r="V202" s="240"/>
      <c r="W202" s="240"/>
      <c r="X202" s="240"/>
      <c r="Y202" s="240"/>
      <c r="Z202" s="210"/>
      <c r="AA202" s="187"/>
    </row>
    <row r="203" spans="1:27" ht="20.100000000000001" customHeight="1" x14ac:dyDescent="0.15">
      <c r="A203" s="225"/>
      <c r="B203" s="161"/>
      <c r="C203" s="190"/>
      <c r="D203" s="191"/>
      <c r="E203" s="233"/>
      <c r="F203" s="233"/>
      <c r="G203" s="233"/>
      <c r="H203" s="233"/>
      <c r="I203" s="289"/>
      <c r="J203" s="289"/>
      <c r="K203" s="289"/>
      <c r="L203" s="289"/>
      <c r="O203" s="289"/>
      <c r="R203" s="233"/>
      <c r="S203" s="233"/>
      <c r="T203" s="290"/>
      <c r="U203" s="233"/>
      <c r="X203" s="245"/>
      <c r="Y203" s="245"/>
      <c r="Z203" s="210"/>
      <c r="AA203" s="187"/>
    </row>
    <row r="204" spans="1:27" ht="20.100000000000001" customHeight="1" x14ac:dyDescent="0.15">
      <c r="A204" s="161"/>
      <c r="B204" s="161"/>
      <c r="C204" s="190"/>
      <c r="D204" s="191">
        <f>D196+1</f>
        <v>9</v>
      </c>
      <c r="E204" s="187" t="s">
        <v>79</v>
      </c>
      <c r="F204" s="187"/>
      <c r="G204" s="187"/>
      <c r="H204" s="187"/>
      <c r="I204" s="289"/>
      <c r="J204" s="289"/>
      <c r="K204" s="289"/>
      <c r="L204" s="289"/>
      <c r="X204" s="245"/>
      <c r="Z204" s="210"/>
    </row>
    <row r="205" spans="1:27" ht="20.100000000000001" customHeight="1" x14ac:dyDescent="0.15">
      <c r="A205" s="161"/>
      <c r="B205" s="161"/>
      <c r="C205" s="190"/>
      <c r="D205" s="191"/>
      <c r="E205" s="187" t="s">
        <v>80</v>
      </c>
      <c r="F205" s="187"/>
      <c r="G205" s="187"/>
      <c r="H205" s="187"/>
      <c r="I205" s="141"/>
      <c r="J205" s="141"/>
      <c r="K205" s="141"/>
      <c r="L205" s="141"/>
      <c r="M205" s="141"/>
      <c r="N205" s="247" t="s">
        <v>81</v>
      </c>
      <c r="O205" s="291"/>
      <c r="P205" s="247"/>
      <c r="Q205" s="247"/>
      <c r="R205" s="247"/>
      <c r="S205" s="291"/>
      <c r="T205" s="247"/>
      <c r="U205" s="247"/>
      <c r="V205" s="247"/>
      <c r="W205" s="247"/>
      <c r="X205" s="245"/>
      <c r="Y205" s="247"/>
      <c r="Z205" s="210"/>
    </row>
    <row r="206" spans="1:27" ht="20.100000000000001" customHeight="1" x14ac:dyDescent="0.15">
      <c r="A206" s="161"/>
      <c r="B206" s="161"/>
      <c r="C206" s="190"/>
      <c r="D206" s="191"/>
      <c r="E206" s="187"/>
      <c r="F206" s="187"/>
      <c r="G206" s="187"/>
      <c r="H206" s="187"/>
      <c r="I206" s="245"/>
      <c r="J206" s="245"/>
      <c r="K206" s="245"/>
      <c r="L206" s="245"/>
      <c r="M206" s="245"/>
      <c r="N206" s="245"/>
      <c r="O206" s="249"/>
      <c r="P206" s="249"/>
      <c r="Q206" s="249"/>
      <c r="R206" s="245"/>
      <c r="S206" s="245"/>
      <c r="T206" s="245"/>
      <c r="U206" s="245"/>
      <c r="V206" s="245"/>
      <c r="W206" s="245"/>
      <c r="X206" s="245"/>
      <c r="Y206" s="245"/>
      <c r="Z206" s="210"/>
    </row>
    <row r="207" spans="1:27" ht="20.100000000000001" customHeight="1" x14ac:dyDescent="0.15">
      <c r="A207" s="161"/>
      <c r="B207" s="161"/>
      <c r="C207" s="190"/>
      <c r="D207" s="191">
        <f>D204+1</f>
        <v>10</v>
      </c>
      <c r="E207" s="187" t="s">
        <v>82</v>
      </c>
      <c r="F207" s="187"/>
      <c r="G207" s="187"/>
      <c r="H207" s="187"/>
      <c r="I207" s="289"/>
      <c r="J207" s="289"/>
      <c r="K207" s="289"/>
      <c r="L207" s="289"/>
      <c r="Z207" s="210"/>
    </row>
    <row r="208" spans="1:27" ht="20.100000000000001" customHeight="1" x14ac:dyDescent="0.15">
      <c r="A208" s="161"/>
      <c r="B208" s="161"/>
      <c r="C208" s="190"/>
      <c r="D208" s="191"/>
      <c r="E208" s="253" t="s">
        <v>83</v>
      </c>
      <c r="F208" s="254"/>
      <c r="G208" s="254"/>
      <c r="H208" s="255"/>
      <c r="I208" s="142"/>
      <c r="J208" s="59"/>
      <c r="K208" s="59"/>
      <c r="L208" s="59"/>
      <c r="M208" s="143"/>
      <c r="N208" s="163" t="s">
        <v>84</v>
      </c>
      <c r="Z208" s="210"/>
    </row>
    <row r="209" spans="1:27" ht="20.100000000000001" customHeight="1" x14ac:dyDescent="0.15">
      <c r="A209" s="161"/>
      <c r="B209" s="161"/>
      <c r="C209" s="190"/>
      <c r="D209" s="191"/>
      <c r="E209" s="256" t="s">
        <v>85</v>
      </c>
      <c r="F209" s="257"/>
      <c r="G209" s="257"/>
      <c r="H209" s="258"/>
      <c r="I209" s="139"/>
      <c r="J209" s="51"/>
      <c r="K209" s="51"/>
      <c r="L209" s="51"/>
      <c r="M209" s="140"/>
      <c r="N209" s="163" t="s">
        <v>84</v>
      </c>
      <c r="Z209" s="210"/>
    </row>
    <row r="210" spans="1:27" ht="20.100000000000001" customHeight="1" x14ac:dyDescent="0.15">
      <c r="A210" s="161"/>
      <c r="B210" s="161"/>
      <c r="C210" s="190"/>
      <c r="D210" s="191"/>
      <c r="E210" s="256" t="s">
        <v>86</v>
      </c>
      <c r="F210" s="257"/>
      <c r="G210" s="257"/>
      <c r="H210" s="258"/>
      <c r="I210" s="139"/>
      <c r="J210" s="51"/>
      <c r="K210" s="51"/>
      <c r="L210" s="51"/>
      <c r="M210" s="140"/>
      <c r="N210" s="163" t="s">
        <v>84</v>
      </c>
      <c r="Z210" s="210"/>
    </row>
    <row r="211" spans="1:27" ht="20.100000000000001" customHeight="1" x14ac:dyDescent="0.15">
      <c r="A211" s="161"/>
      <c r="B211" s="161"/>
      <c r="C211" s="190"/>
      <c r="D211" s="191"/>
      <c r="E211" s="256" t="s">
        <v>87</v>
      </c>
      <c r="F211" s="257"/>
      <c r="G211" s="257"/>
      <c r="H211" s="258"/>
      <c r="I211" s="139"/>
      <c r="J211" s="51"/>
      <c r="K211" s="51"/>
      <c r="L211" s="51"/>
      <c r="M211" s="140"/>
      <c r="N211" s="163" t="s">
        <v>84</v>
      </c>
      <c r="Z211" s="210"/>
    </row>
    <row r="212" spans="1:27" ht="20.100000000000001" customHeight="1" x14ac:dyDescent="0.15">
      <c r="A212" s="161"/>
      <c r="B212" s="161"/>
      <c r="C212" s="190"/>
      <c r="D212" s="191"/>
      <c r="E212" s="292" t="s">
        <v>88</v>
      </c>
      <c r="F212" s="293"/>
      <c r="G212" s="293"/>
      <c r="H212" s="294"/>
      <c r="I212" s="136"/>
      <c r="J212" s="137"/>
      <c r="K212" s="137"/>
      <c r="L212" s="137"/>
      <c r="M212" s="138"/>
      <c r="N212" s="163" t="s">
        <v>84</v>
      </c>
      <c r="Z212" s="210"/>
    </row>
    <row r="213" spans="1:27" ht="20.100000000000001" customHeight="1" x14ac:dyDescent="0.15">
      <c r="A213" s="161"/>
      <c r="B213" s="161"/>
      <c r="C213" s="190"/>
      <c r="D213" s="191"/>
      <c r="E213" s="245"/>
      <c r="F213" s="245"/>
      <c r="G213" s="245"/>
      <c r="H213" s="245"/>
      <c r="I213" s="245"/>
      <c r="J213" s="245"/>
      <c r="K213" s="245"/>
      <c r="L213" s="245"/>
      <c r="M213" s="245"/>
      <c r="N213" s="245"/>
      <c r="O213" s="245"/>
      <c r="P213" s="245"/>
      <c r="Q213" s="245"/>
      <c r="R213" s="245"/>
      <c r="S213" s="245"/>
      <c r="T213" s="245"/>
      <c r="U213" s="245"/>
      <c r="V213" s="245"/>
      <c r="W213" s="245"/>
      <c r="X213" s="245"/>
      <c r="Y213" s="245"/>
      <c r="Z213" s="210"/>
    </row>
    <row r="214" spans="1:27" ht="20.100000000000001" customHeight="1" x14ac:dyDescent="0.15">
      <c r="A214" s="161"/>
      <c r="B214" s="161"/>
      <c r="C214" s="190"/>
      <c r="D214" s="191">
        <f>D207+1</f>
        <v>11</v>
      </c>
      <c r="E214" s="187" t="s">
        <v>89</v>
      </c>
      <c r="F214" s="187"/>
      <c r="G214" s="187"/>
      <c r="H214" s="187"/>
      <c r="I214" s="295"/>
      <c r="J214" s="295"/>
      <c r="K214" s="295"/>
      <c r="L214" s="295"/>
      <c r="Y214" s="245"/>
      <c r="Z214" s="210"/>
    </row>
    <row r="215" spans="1:27" ht="20.100000000000001" customHeight="1" x14ac:dyDescent="0.15">
      <c r="A215" s="161"/>
      <c r="B215" s="161"/>
      <c r="C215" s="190"/>
      <c r="D215" s="191"/>
      <c r="E215" s="226" t="s">
        <v>90</v>
      </c>
      <c r="F215" s="187"/>
      <c r="G215" s="187"/>
      <c r="H215" s="187"/>
      <c r="I215" s="296"/>
      <c r="J215" s="296"/>
      <c r="K215" s="296"/>
      <c r="L215" s="296"/>
      <c r="Y215" s="245"/>
      <c r="Z215" s="210"/>
    </row>
    <row r="216" spans="1:27" ht="20.100000000000001" customHeight="1" x14ac:dyDescent="0.15">
      <c r="A216" s="161"/>
      <c r="B216" s="161"/>
      <c r="C216" s="190"/>
      <c r="D216" s="191"/>
      <c r="E216" s="297" t="s">
        <v>91</v>
      </c>
      <c r="F216" s="298"/>
      <c r="G216" s="298"/>
      <c r="H216" s="299"/>
      <c r="I216" s="300" t="str">
        <f>IFERROR((ROUND(I205/I212*100,1)),"")</f>
        <v/>
      </c>
      <c r="J216" s="301"/>
      <c r="K216" s="301"/>
      <c r="L216" s="301"/>
      <c r="M216" s="302"/>
      <c r="N216" s="163" t="s">
        <v>92</v>
      </c>
      <c r="O216" s="163" t="s">
        <v>93</v>
      </c>
      <c r="Q216" s="249"/>
      <c r="X216" s="245"/>
      <c r="Y216" s="245"/>
      <c r="Z216" s="210"/>
    </row>
    <row r="217" spans="1:27" ht="20.100000000000001" customHeight="1" x14ac:dyDescent="0.15">
      <c r="A217" s="161"/>
      <c r="B217" s="161"/>
      <c r="C217" s="190"/>
      <c r="D217" s="191"/>
      <c r="E217" s="297" t="s">
        <v>94</v>
      </c>
      <c r="F217" s="298"/>
      <c r="G217" s="298"/>
      <c r="H217" s="299"/>
      <c r="I217" s="300" t="str">
        <f>IFERROR((ROUND(I208/I209*100,1)),"")</f>
        <v/>
      </c>
      <c r="J217" s="301"/>
      <c r="K217" s="301"/>
      <c r="L217" s="301"/>
      <c r="M217" s="302"/>
      <c r="N217" s="163" t="s">
        <v>92</v>
      </c>
      <c r="O217" s="163" t="s">
        <v>95</v>
      </c>
      <c r="Q217" s="249"/>
      <c r="X217" s="245"/>
      <c r="Y217" s="245"/>
      <c r="Z217" s="210"/>
    </row>
    <row r="218" spans="1:27" ht="20.100000000000001" customHeight="1" x14ac:dyDescent="0.15">
      <c r="A218" s="161"/>
      <c r="B218" s="161"/>
      <c r="C218" s="190"/>
      <c r="D218" s="191"/>
      <c r="E218" s="297" t="s">
        <v>96</v>
      </c>
      <c r="F218" s="298"/>
      <c r="G218" s="298"/>
      <c r="H218" s="299"/>
      <c r="I218" s="300" t="str">
        <f>IFERROR((ROUND(I210/I211*100,1)),"")</f>
        <v/>
      </c>
      <c r="J218" s="301"/>
      <c r="K218" s="301"/>
      <c r="L218" s="301"/>
      <c r="M218" s="302"/>
      <c r="N218" s="163" t="s">
        <v>92</v>
      </c>
      <c r="O218" s="163" t="s">
        <v>451</v>
      </c>
      <c r="Q218" s="249"/>
      <c r="X218" s="245"/>
      <c r="Y218" s="245"/>
      <c r="Z218" s="210"/>
    </row>
    <row r="219" spans="1:27" ht="20.100000000000001" customHeight="1" x14ac:dyDescent="0.15">
      <c r="A219" s="161"/>
      <c r="B219" s="161"/>
      <c r="C219" s="190"/>
      <c r="D219" s="191"/>
      <c r="E219" s="193"/>
      <c r="F219" s="187"/>
      <c r="G219" s="303"/>
      <c r="H219" s="187"/>
      <c r="M219" s="161"/>
      <c r="N219" s="161"/>
      <c r="O219" s="161"/>
      <c r="P219" s="249"/>
      <c r="Q219" s="249"/>
      <c r="R219" s="245"/>
      <c r="S219" s="245"/>
      <c r="T219" s="245"/>
      <c r="U219" s="245"/>
      <c r="V219" s="245"/>
      <c r="W219" s="245"/>
      <c r="X219" s="245"/>
      <c r="Y219" s="245"/>
      <c r="Z219" s="210"/>
    </row>
    <row r="220" spans="1:27" ht="20.100000000000001" customHeight="1" x14ac:dyDescent="0.15">
      <c r="A220" s="161"/>
      <c r="B220" s="161"/>
      <c r="C220" s="190"/>
      <c r="D220" s="191">
        <f>D214+1</f>
        <v>12</v>
      </c>
      <c r="E220" s="187" t="s">
        <v>97</v>
      </c>
      <c r="F220" s="187"/>
      <c r="G220" s="187"/>
      <c r="H220" s="187"/>
      <c r="I220" s="295"/>
      <c r="J220" s="295"/>
      <c r="K220" s="295"/>
      <c r="L220" s="295"/>
      <c r="Y220" s="245"/>
      <c r="Z220" s="210"/>
    </row>
    <row r="221" spans="1:27" ht="20.100000000000001" customHeight="1" x14ac:dyDescent="0.15">
      <c r="A221" s="161"/>
      <c r="B221" s="161"/>
      <c r="C221" s="190"/>
      <c r="D221" s="191"/>
      <c r="E221" s="226" t="s">
        <v>98</v>
      </c>
      <c r="F221" s="187"/>
      <c r="G221" s="187"/>
      <c r="H221" s="187"/>
      <c r="I221" s="295"/>
      <c r="J221" s="295"/>
      <c r="K221" s="295"/>
      <c r="L221" s="295"/>
      <c r="Y221" s="245"/>
      <c r="Z221" s="210"/>
    </row>
    <row r="222" spans="1:27" ht="30" customHeight="1" x14ac:dyDescent="0.15">
      <c r="A222" s="225"/>
      <c r="B222" s="161"/>
      <c r="C222" s="182"/>
      <c r="E222" s="304" t="s">
        <v>99</v>
      </c>
      <c r="F222" s="305"/>
      <c r="G222" s="305"/>
      <c r="H222" s="305"/>
      <c r="I222" s="305"/>
      <c r="J222" s="305"/>
      <c r="K222" s="305"/>
      <c r="L222" s="305"/>
      <c r="M222" s="305"/>
      <c r="N222" s="306" t="s">
        <v>100</v>
      </c>
      <c r="O222" s="307"/>
      <c r="P222" s="307"/>
      <c r="Q222" s="308"/>
      <c r="R222" s="309" t="str">
        <f>"取得年月日
"&amp;日付例</f>
        <v>取得年月日
例)2024/4/1、R6/4/1</v>
      </c>
      <c r="S222" s="310"/>
      <c r="T222" s="310"/>
      <c r="U222" s="311"/>
      <c r="V222" s="312" t="s">
        <v>101</v>
      </c>
      <c r="W222" s="313"/>
      <c r="X222" s="313"/>
      <c r="Y222" s="314"/>
      <c r="Z222" s="189"/>
      <c r="AA222" s="187"/>
    </row>
    <row r="223" spans="1:27" ht="20.100000000000001" customHeight="1" x14ac:dyDescent="0.15">
      <c r="A223" s="225"/>
      <c r="B223" s="161"/>
      <c r="C223" s="182"/>
      <c r="E223" s="130"/>
      <c r="F223" s="131"/>
      <c r="G223" s="131"/>
      <c r="H223" s="131"/>
      <c r="I223" s="131"/>
      <c r="J223" s="131"/>
      <c r="K223" s="131"/>
      <c r="L223" s="131"/>
      <c r="M223" s="132"/>
      <c r="N223" s="45"/>
      <c r="O223" s="131"/>
      <c r="P223" s="131"/>
      <c r="Q223" s="132"/>
      <c r="R223" s="133"/>
      <c r="S223" s="131"/>
      <c r="T223" s="131"/>
      <c r="U223" s="132"/>
      <c r="V223" s="45"/>
      <c r="W223" s="134"/>
      <c r="X223" s="134"/>
      <c r="Y223" s="135"/>
      <c r="Z223" s="210"/>
      <c r="AA223" s="187"/>
    </row>
    <row r="224" spans="1:27" ht="20.100000000000001" customHeight="1" x14ac:dyDescent="0.15">
      <c r="A224" s="225"/>
      <c r="B224" s="161"/>
      <c r="C224" s="182"/>
      <c r="D224" s="210"/>
      <c r="E224" s="124"/>
      <c r="F224" s="125"/>
      <c r="G224" s="125"/>
      <c r="H224" s="125"/>
      <c r="I224" s="125"/>
      <c r="J224" s="125"/>
      <c r="K224" s="125"/>
      <c r="L224" s="125"/>
      <c r="M224" s="126"/>
      <c r="N224" s="53"/>
      <c r="O224" s="125"/>
      <c r="P224" s="125"/>
      <c r="Q224" s="126"/>
      <c r="R224" s="127"/>
      <c r="S224" s="125"/>
      <c r="T224" s="125"/>
      <c r="U224" s="126"/>
      <c r="V224" s="53"/>
      <c r="W224" s="128"/>
      <c r="X224" s="128"/>
      <c r="Y224" s="129"/>
      <c r="Z224" s="210"/>
      <c r="AA224" s="187"/>
    </row>
    <row r="225" spans="1:27" ht="20.100000000000001" customHeight="1" x14ac:dyDescent="0.15">
      <c r="A225" s="225"/>
      <c r="B225" s="161"/>
      <c r="C225" s="182"/>
      <c r="D225" s="210"/>
      <c r="E225" s="124"/>
      <c r="F225" s="125"/>
      <c r="G225" s="125"/>
      <c r="H225" s="125"/>
      <c r="I225" s="125"/>
      <c r="J225" s="125"/>
      <c r="K225" s="125"/>
      <c r="L225" s="125"/>
      <c r="M225" s="126"/>
      <c r="N225" s="53"/>
      <c r="O225" s="125"/>
      <c r="P225" s="125"/>
      <c r="Q225" s="126"/>
      <c r="R225" s="127"/>
      <c r="S225" s="125"/>
      <c r="T225" s="125"/>
      <c r="U225" s="126"/>
      <c r="V225" s="53"/>
      <c r="W225" s="128"/>
      <c r="X225" s="128"/>
      <c r="Y225" s="129"/>
      <c r="Z225" s="210"/>
      <c r="AA225" s="187"/>
    </row>
    <row r="226" spans="1:27" ht="20.100000000000001" customHeight="1" x14ac:dyDescent="0.15">
      <c r="A226" s="225"/>
      <c r="B226" s="161"/>
      <c r="C226" s="182"/>
      <c r="D226" s="210"/>
      <c r="E226" s="124"/>
      <c r="F226" s="125"/>
      <c r="G226" s="125"/>
      <c r="H226" s="125"/>
      <c r="I226" s="125"/>
      <c r="J226" s="125"/>
      <c r="K226" s="125"/>
      <c r="L226" s="125"/>
      <c r="M226" s="126"/>
      <c r="N226" s="53"/>
      <c r="O226" s="125"/>
      <c r="P226" s="125"/>
      <c r="Q226" s="126"/>
      <c r="R226" s="127"/>
      <c r="S226" s="125"/>
      <c r="T226" s="125"/>
      <c r="U226" s="126"/>
      <c r="V226" s="53"/>
      <c r="W226" s="128"/>
      <c r="X226" s="128"/>
      <c r="Y226" s="129"/>
      <c r="Z226" s="210"/>
      <c r="AA226" s="187"/>
    </row>
    <row r="227" spans="1:27" ht="20.100000000000001" customHeight="1" x14ac:dyDescent="0.15">
      <c r="A227" s="225"/>
      <c r="B227" s="161"/>
      <c r="C227" s="182"/>
      <c r="D227" s="210"/>
      <c r="E227" s="117"/>
      <c r="F227" s="118"/>
      <c r="G227" s="118"/>
      <c r="H227" s="118"/>
      <c r="I227" s="118"/>
      <c r="J227" s="118"/>
      <c r="K227" s="118"/>
      <c r="L227" s="118"/>
      <c r="M227" s="119"/>
      <c r="N227" s="120"/>
      <c r="O227" s="118"/>
      <c r="P227" s="118"/>
      <c r="Q227" s="119"/>
      <c r="R227" s="121"/>
      <c r="S227" s="118"/>
      <c r="T227" s="118"/>
      <c r="U227" s="119"/>
      <c r="V227" s="120"/>
      <c r="W227" s="122"/>
      <c r="X227" s="122"/>
      <c r="Y227" s="123"/>
      <c r="Z227" s="210"/>
      <c r="AA227" s="187"/>
    </row>
    <row r="228" spans="1:27" ht="20.100000000000001" customHeight="1" x14ac:dyDescent="0.15">
      <c r="A228" s="225"/>
      <c r="B228" s="161"/>
      <c r="C228" s="182"/>
      <c r="E228" s="245"/>
      <c r="F228" s="245"/>
      <c r="G228" s="245"/>
      <c r="H228" s="245"/>
      <c r="I228" s="245"/>
      <c r="J228" s="245"/>
      <c r="K228" s="245"/>
      <c r="L228" s="245"/>
      <c r="M228" s="245"/>
      <c r="N228" s="245"/>
      <c r="O228" s="245"/>
      <c r="P228" s="245"/>
      <c r="Q228" s="245"/>
      <c r="R228" s="245"/>
      <c r="S228" s="245"/>
      <c r="T228" s="245"/>
      <c r="U228" s="315"/>
      <c r="V228" s="315"/>
      <c r="W228" s="315"/>
      <c r="X228" s="315"/>
      <c r="Y228" s="315"/>
      <c r="Z228" s="210"/>
      <c r="AA228" s="187"/>
    </row>
    <row r="229" spans="1:27" ht="20.100000000000001" customHeight="1" x14ac:dyDescent="0.15">
      <c r="A229" s="161"/>
      <c r="B229" s="161"/>
      <c r="C229" s="190"/>
      <c r="D229" s="191">
        <f>D220+1</f>
        <v>13</v>
      </c>
      <c r="E229" s="187" t="s">
        <v>102</v>
      </c>
      <c r="F229" s="187"/>
      <c r="G229" s="187"/>
      <c r="H229" s="187"/>
      <c r="I229" s="295"/>
      <c r="J229" s="295"/>
      <c r="K229" s="295"/>
      <c r="L229" s="295"/>
      <c r="Y229" s="245"/>
      <c r="Z229" s="210"/>
    </row>
    <row r="230" spans="1:27" ht="20.100000000000001" customHeight="1" x14ac:dyDescent="0.15">
      <c r="A230" s="225"/>
      <c r="B230" s="161"/>
      <c r="C230" s="182"/>
      <c r="E230" s="226" t="s">
        <v>103</v>
      </c>
      <c r="F230" s="316"/>
      <c r="G230" s="316"/>
      <c r="H230" s="316"/>
      <c r="I230" s="316"/>
      <c r="J230" s="316"/>
      <c r="K230" s="316"/>
      <c r="L230" s="316"/>
      <c r="M230" s="316"/>
      <c r="N230" s="316"/>
      <c r="O230" s="316"/>
      <c r="P230" s="316"/>
      <c r="Q230" s="316"/>
      <c r="R230" s="316"/>
      <c r="S230" s="316"/>
      <c r="T230" s="316"/>
      <c r="U230" s="316"/>
      <c r="V230" s="316"/>
      <c r="W230" s="316"/>
      <c r="X230" s="316"/>
      <c r="Y230" s="208"/>
      <c r="Z230" s="317"/>
      <c r="AA230" s="196"/>
    </row>
    <row r="231" spans="1:27" ht="20.100000000000001" customHeight="1" x14ac:dyDescent="0.15">
      <c r="A231" s="225"/>
      <c r="B231" s="161"/>
      <c r="C231" s="182"/>
      <c r="D231" s="318"/>
      <c r="E231" s="298" t="s">
        <v>104</v>
      </c>
      <c r="F231" s="298"/>
      <c r="G231" s="298"/>
      <c r="H231" s="319"/>
      <c r="I231" s="320" t="s">
        <v>105</v>
      </c>
      <c r="J231" s="298"/>
      <c r="K231" s="298"/>
      <c r="L231" s="298"/>
      <c r="M231" s="319"/>
      <c r="N231" s="321" t="s">
        <v>106</v>
      </c>
      <c r="O231" s="322"/>
      <c r="P231" s="322"/>
      <c r="Q231" s="322"/>
      <c r="R231" s="322"/>
      <c r="S231" s="322"/>
      <c r="T231" s="322"/>
      <c r="U231" s="322"/>
      <c r="V231" s="323" t="s">
        <v>107</v>
      </c>
      <c r="W231" s="324"/>
      <c r="X231" s="325"/>
      <c r="Y231" s="326" t="s">
        <v>108</v>
      </c>
      <c r="Z231" s="210"/>
      <c r="AA231" s="196"/>
    </row>
    <row r="232" spans="1:27" ht="42" customHeight="1" x14ac:dyDescent="0.15">
      <c r="A232" s="225"/>
      <c r="B232" s="161"/>
      <c r="C232" s="182"/>
      <c r="D232" s="318"/>
      <c r="E232" s="105"/>
      <c r="F232" s="106"/>
      <c r="G232" s="106"/>
      <c r="H232" s="107"/>
      <c r="I232" s="108"/>
      <c r="J232" s="109"/>
      <c r="K232" s="109"/>
      <c r="L232" s="109"/>
      <c r="M232" s="110"/>
      <c r="N232" s="108"/>
      <c r="O232" s="106"/>
      <c r="P232" s="106"/>
      <c r="Q232" s="106"/>
      <c r="R232" s="106"/>
      <c r="S232" s="106"/>
      <c r="T232" s="106"/>
      <c r="U232" s="107"/>
      <c r="V232" s="108"/>
      <c r="W232" s="109"/>
      <c r="X232" s="110"/>
      <c r="Y232" s="1"/>
      <c r="Z232" s="210"/>
      <c r="AA232" s="196"/>
    </row>
    <row r="233" spans="1:27" ht="42" customHeight="1" x14ac:dyDescent="0.15">
      <c r="A233" s="225"/>
      <c r="B233" s="161"/>
      <c r="C233" s="182"/>
      <c r="D233" s="318"/>
      <c r="E233" s="111"/>
      <c r="F233" s="112"/>
      <c r="G233" s="112"/>
      <c r="H233" s="113"/>
      <c r="I233" s="114"/>
      <c r="J233" s="115"/>
      <c r="K233" s="115"/>
      <c r="L233" s="115"/>
      <c r="M233" s="116"/>
      <c r="N233" s="114"/>
      <c r="O233" s="112"/>
      <c r="P233" s="112"/>
      <c r="Q233" s="112"/>
      <c r="R233" s="112"/>
      <c r="S233" s="112"/>
      <c r="T233" s="112"/>
      <c r="U233" s="113"/>
      <c r="V233" s="114"/>
      <c r="W233" s="115"/>
      <c r="X233" s="116"/>
      <c r="Y233" s="2"/>
      <c r="Z233" s="210"/>
      <c r="AA233" s="196"/>
    </row>
    <row r="234" spans="1:27" ht="42" customHeight="1" x14ac:dyDescent="0.15">
      <c r="A234" s="225"/>
      <c r="B234" s="161"/>
      <c r="C234" s="182"/>
      <c r="D234" s="318"/>
      <c r="E234" s="99"/>
      <c r="F234" s="100"/>
      <c r="G234" s="100"/>
      <c r="H234" s="101"/>
      <c r="I234" s="102"/>
      <c r="J234" s="103"/>
      <c r="K234" s="103"/>
      <c r="L234" s="103"/>
      <c r="M234" s="104"/>
      <c r="N234" s="102"/>
      <c r="O234" s="100"/>
      <c r="P234" s="100"/>
      <c r="Q234" s="100"/>
      <c r="R234" s="100"/>
      <c r="S234" s="100"/>
      <c r="T234" s="100"/>
      <c r="U234" s="101"/>
      <c r="V234" s="102"/>
      <c r="W234" s="103"/>
      <c r="X234" s="104"/>
      <c r="Y234" s="3"/>
      <c r="Z234" s="210"/>
      <c r="AA234" s="196"/>
    </row>
    <row r="235" spans="1:27" ht="20.100000000000001" customHeight="1" x14ac:dyDescent="0.15">
      <c r="A235" s="225"/>
      <c r="B235" s="161"/>
      <c r="C235" s="190"/>
      <c r="D235" s="191"/>
      <c r="E235" s="184"/>
      <c r="F235" s="184"/>
      <c r="G235" s="184"/>
      <c r="H235" s="184"/>
      <c r="I235" s="327"/>
      <c r="J235" s="327"/>
      <c r="K235" s="327"/>
      <c r="L235" s="327"/>
      <c r="M235" s="206"/>
      <c r="N235" s="206"/>
      <c r="O235" s="206"/>
      <c r="P235" s="206"/>
      <c r="Q235" s="206"/>
      <c r="R235" s="206"/>
      <c r="S235" s="328"/>
      <c r="T235" s="328"/>
      <c r="U235" s="328"/>
      <c r="V235" s="206"/>
      <c r="W235" s="206"/>
      <c r="X235" s="206"/>
      <c r="Y235" s="206"/>
      <c r="Z235" s="197"/>
      <c r="AA235" s="196"/>
    </row>
    <row r="236" spans="1:27" ht="20.100000000000001" customHeight="1" x14ac:dyDescent="0.15">
      <c r="A236" s="225"/>
      <c r="B236" s="161"/>
      <c r="C236" s="201"/>
      <c r="D236" s="202"/>
      <c r="E236" s="202"/>
      <c r="F236" s="202"/>
      <c r="G236" s="202"/>
      <c r="H236" s="202"/>
      <c r="I236" s="202"/>
      <c r="J236" s="202"/>
      <c r="K236" s="202"/>
      <c r="L236" s="202"/>
      <c r="M236" s="203"/>
      <c r="N236" s="203"/>
      <c r="O236" s="203"/>
      <c r="P236" s="203"/>
      <c r="Q236" s="203"/>
      <c r="R236" s="203"/>
      <c r="S236" s="203"/>
      <c r="T236" s="203"/>
      <c r="U236" s="203"/>
      <c r="V236" s="203"/>
      <c r="W236" s="203"/>
      <c r="X236" s="203"/>
      <c r="Y236" s="203"/>
      <c r="Z236" s="329"/>
      <c r="AA236" s="196"/>
    </row>
    <row r="237" spans="1:27" ht="20.100000000000001" customHeight="1" x14ac:dyDescent="0.15">
      <c r="A237" s="225"/>
      <c r="B237" s="161"/>
      <c r="C237" s="187"/>
      <c r="D237" s="187"/>
      <c r="E237" s="227"/>
      <c r="F237" s="187"/>
      <c r="G237" s="187"/>
      <c r="H237" s="187"/>
      <c r="I237" s="227"/>
      <c r="J237" s="227"/>
      <c r="K237" s="227"/>
      <c r="L237" s="227"/>
      <c r="M237" s="206"/>
      <c r="N237" s="205"/>
      <c r="O237" s="206"/>
      <c r="P237" s="187"/>
      <c r="Q237" s="187"/>
      <c r="R237" s="187"/>
      <c r="S237" s="187"/>
      <c r="T237" s="187"/>
      <c r="U237" s="187"/>
      <c r="V237" s="187"/>
      <c r="W237" s="187"/>
      <c r="X237" s="227"/>
      <c r="Y237" s="227"/>
      <c r="Z237" s="187"/>
      <c r="AA237" s="187"/>
    </row>
    <row r="238" spans="1:27" ht="20.100000000000001" customHeight="1" x14ac:dyDescent="0.15">
      <c r="A238" s="225"/>
      <c r="B238" s="161"/>
      <c r="C238" s="187"/>
      <c r="D238" s="187"/>
      <c r="E238" s="187"/>
      <c r="F238" s="187"/>
      <c r="G238" s="187"/>
      <c r="H238" s="187"/>
      <c r="I238" s="187"/>
      <c r="J238" s="187"/>
      <c r="K238" s="187"/>
      <c r="L238" s="187"/>
      <c r="M238" s="206"/>
      <c r="N238" s="206"/>
      <c r="O238" s="206"/>
      <c r="P238" s="187"/>
      <c r="Q238" s="187"/>
      <c r="R238" s="187"/>
      <c r="S238" s="187"/>
      <c r="T238" s="187"/>
      <c r="U238" s="187"/>
      <c r="V238" s="187"/>
      <c r="W238" s="187"/>
      <c r="X238" s="187"/>
      <c r="Y238" s="187"/>
      <c r="Z238" s="187"/>
      <c r="AA238" s="187"/>
    </row>
    <row r="239" spans="1:27" ht="20.100000000000001" customHeight="1" x14ac:dyDescent="0.15">
      <c r="A239" s="225"/>
      <c r="B239" s="161"/>
      <c r="C239" s="179" t="s">
        <v>109</v>
      </c>
      <c r="D239" s="180"/>
      <c r="E239" s="180"/>
      <c r="F239" s="180"/>
      <c r="G239" s="180"/>
      <c r="H239" s="181"/>
      <c r="I239" s="330"/>
      <c r="J239" s="331"/>
      <c r="K239" s="331"/>
      <c r="L239" s="331"/>
      <c r="M239" s="230"/>
      <c r="P239" s="207"/>
    </row>
    <row r="240" spans="1:27" ht="20.100000000000001" customHeight="1" x14ac:dyDescent="0.15">
      <c r="A240" s="225"/>
      <c r="B240" s="161"/>
      <c r="C240" s="182"/>
      <c r="D240" s="183"/>
      <c r="E240" s="183"/>
      <c r="F240" s="183"/>
      <c r="G240" s="183"/>
      <c r="H240" s="183"/>
      <c r="I240" s="183"/>
      <c r="J240" s="183"/>
      <c r="K240" s="183"/>
      <c r="L240" s="183"/>
      <c r="M240" s="184"/>
      <c r="N240" s="184"/>
      <c r="O240" s="184"/>
      <c r="P240" s="209"/>
      <c r="Q240" s="209"/>
      <c r="R240" s="184"/>
      <c r="S240" s="184"/>
      <c r="T240" s="184"/>
      <c r="U240" s="184"/>
      <c r="V240" s="184"/>
      <c r="W240" s="184"/>
      <c r="X240" s="184"/>
      <c r="Y240" s="184"/>
      <c r="Z240" s="184"/>
      <c r="AA240" s="196"/>
    </row>
    <row r="241" spans="1:28" ht="30" customHeight="1" x14ac:dyDescent="0.15">
      <c r="A241" s="225"/>
      <c r="B241" s="161"/>
      <c r="C241" s="182"/>
      <c r="D241" s="332" t="s">
        <v>110</v>
      </c>
      <c r="E241" s="332"/>
      <c r="F241" s="332"/>
      <c r="G241" s="332"/>
      <c r="H241" s="332"/>
      <c r="I241" s="332"/>
      <c r="J241" s="332"/>
      <c r="K241" s="332"/>
      <c r="L241" s="332"/>
      <c r="M241" s="332"/>
      <c r="N241" s="332"/>
      <c r="O241" s="332"/>
      <c r="P241" s="332"/>
      <c r="Q241" s="332"/>
      <c r="R241" s="332"/>
      <c r="S241" s="332"/>
      <c r="T241" s="332"/>
      <c r="U241" s="332"/>
      <c r="V241" s="332"/>
      <c r="W241" s="332"/>
      <c r="X241" s="332"/>
      <c r="Y241" s="332"/>
      <c r="Z241" s="208"/>
      <c r="AA241" s="196"/>
    </row>
    <row r="242" spans="1:28" s="341" customFormat="1" ht="20.100000000000001" customHeight="1" x14ac:dyDescent="0.15">
      <c r="A242" s="333"/>
      <c r="B242" s="334"/>
      <c r="C242" s="335"/>
      <c r="D242" s="336" t="s">
        <v>111</v>
      </c>
      <c r="E242" s="337"/>
      <c r="F242" s="338"/>
      <c r="G242" s="338"/>
      <c r="H242" s="338"/>
      <c r="I242" s="337"/>
      <c r="J242" s="337"/>
      <c r="K242" s="337"/>
      <c r="L242" s="337"/>
      <c r="M242" s="338"/>
      <c r="N242" s="337"/>
      <c r="O242" s="338"/>
      <c r="P242" s="338"/>
      <c r="Q242" s="337"/>
      <c r="R242" s="338"/>
      <c r="S242" s="338"/>
      <c r="T242" s="338"/>
      <c r="U242" s="338"/>
      <c r="V242" s="338"/>
      <c r="W242" s="338"/>
      <c r="X242" s="337"/>
      <c r="Y242" s="337"/>
      <c r="Z242" s="338"/>
      <c r="AA242" s="339"/>
      <c r="AB242" s="340">
        <f>COUNTIF(N$244:N$309,"◎")+COUNTIF(Y$244:Y$307,"◎")+COUNTIF(N$313:N$357,"◎")+COUNTIF(Y$313:Y$357,"◎")</f>
        <v>0</v>
      </c>
    </row>
    <row r="243" spans="1:28" ht="20.100000000000001" customHeight="1" x14ac:dyDescent="0.15">
      <c r="A243" s="225">
        <f>IF(OR(AB$242&lt;&gt;1, AB$243&gt;5),1001,0)</f>
        <v>1001</v>
      </c>
      <c r="B243" s="591"/>
      <c r="C243" s="182"/>
      <c r="D243" s="342" t="s">
        <v>112</v>
      </c>
      <c r="E243" s="343"/>
      <c r="F243" s="343"/>
      <c r="G243" s="343"/>
      <c r="H243" s="344" t="s">
        <v>113</v>
      </c>
      <c r="I243" s="345"/>
      <c r="J243" s="345"/>
      <c r="K243" s="345"/>
      <c r="L243" s="345"/>
      <c r="M243" s="346"/>
      <c r="N243" s="347" t="s">
        <v>114</v>
      </c>
      <c r="P243" s="342" t="s">
        <v>112</v>
      </c>
      <c r="Q243" s="343"/>
      <c r="R243" s="343"/>
      <c r="S243" s="348"/>
      <c r="T243" s="344" t="s">
        <v>115</v>
      </c>
      <c r="U243" s="345"/>
      <c r="V243" s="345"/>
      <c r="W243" s="345"/>
      <c r="X243" s="346"/>
      <c r="Y243" s="347" t="s">
        <v>114</v>
      </c>
      <c r="AA243" s="196"/>
      <c r="AB243" s="349">
        <f>COUNTIF(N$244:N$309,"○")+COUNTIF(Y$244:Y$307,"○")+COUNTIF(N$313:N$357,"○")+COUNTIF(Y$313:Y$357,"○")</f>
        <v>0</v>
      </c>
    </row>
    <row r="244" spans="1:28" ht="20.100000000000001" customHeight="1" x14ac:dyDescent="0.15">
      <c r="A244" s="225"/>
      <c r="B244" s="161"/>
      <c r="C244" s="350"/>
      <c r="D244" s="351">
        <v>1</v>
      </c>
      <c r="E244" s="352" t="s">
        <v>116</v>
      </c>
      <c r="F244" s="353"/>
      <c r="G244" s="354"/>
      <c r="H244" s="355" t="s">
        <v>117</v>
      </c>
      <c r="I244" s="356" t="s">
        <v>118</v>
      </c>
      <c r="J244" s="357"/>
      <c r="K244" s="357"/>
      <c r="L244" s="357"/>
      <c r="M244" s="358"/>
      <c r="N244" s="4"/>
      <c r="P244" s="359">
        <v>15</v>
      </c>
      <c r="Q244" s="352" t="s">
        <v>119</v>
      </c>
      <c r="R244" s="353"/>
      <c r="S244" s="354"/>
      <c r="T244" s="360" t="s">
        <v>120</v>
      </c>
      <c r="U244" s="361" t="s">
        <v>121</v>
      </c>
      <c r="V244" s="362"/>
      <c r="W244" s="362"/>
      <c r="X244" s="363"/>
      <c r="Y244" s="4"/>
      <c r="AA244" s="196"/>
    </row>
    <row r="245" spans="1:28" ht="20.100000000000001" customHeight="1" x14ac:dyDescent="0.15">
      <c r="B245" s="210"/>
      <c r="C245" s="365"/>
      <c r="D245" s="351"/>
      <c r="E245" s="366"/>
      <c r="F245" s="367"/>
      <c r="G245" s="368"/>
      <c r="H245" s="369" t="s">
        <v>122</v>
      </c>
      <c r="I245" s="370" t="s">
        <v>123</v>
      </c>
      <c r="J245" s="371"/>
      <c r="K245" s="371"/>
      <c r="L245" s="371"/>
      <c r="M245" s="372"/>
      <c r="N245" s="5"/>
      <c r="P245" s="373"/>
      <c r="Q245" s="366"/>
      <c r="R245" s="367"/>
      <c r="S245" s="368"/>
      <c r="T245" s="369" t="s">
        <v>122</v>
      </c>
      <c r="U245" s="374" t="s">
        <v>124</v>
      </c>
      <c r="V245" s="375"/>
      <c r="W245" s="375"/>
      <c r="X245" s="376"/>
      <c r="Y245" s="5"/>
      <c r="AA245" s="377"/>
    </row>
    <row r="246" spans="1:28" ht="20.100000000000001" customHeight="1" x14ac:dyDescent="0.15">
      <c r="B246" s="210"/>
      <c r="C246" s="365"/>
      <c r="D246" s="351"/>
      <c r="E246" s="366"/>
      <c r="F246" s="367"/>
      <c r="G246" s="368"/>
      <c r="H246" s="369" t="s">
        <v>125</v>
      </c>
      <c r="I246" s="370" t="s">
        <v>126</v>
      </c>
      <c r="J246" s="371"/>
      <c r="K246" s="371"/>
      <c r="L246" s="371"/>
      <c r="M246" s="372"/>
      <c r="N246" s="5"/>
      <c r="P246" s="373"/>
      <c r="Q246" s="366"/>
      <c r="R246" s="367"/>
      <c r="S246" s="368"/>
      <c r="T246" s="369" t="s">
        <v>125</v>
      </c>
      <c r="U246" s="374" t="s">
        <v>127</v>
      </c>
      <c r="V246" s="375"/>
      <c r="W246" s="375"/>
      <c r="X246" s="376"/>
      <c r="Y246" s="5"/>
      <c r="AA246" s="377"/>
    </row>
    <row r="247" spans="1:28" ht="20.100000000000001" customHeight="1" x14ac:dyDescent="0.15">
      <c r="B247" s="210"/>
      <c r="C247" s="365"/>
      <c r="D247" s="351"/>
      <c r="E247" s="366"/>
      <c r="F247" s="367"/>
      <c r="G247" s="368"/>
      <c r="H247" s="369" t="s">
        <v>128</v>
      </c>
      <c r="I247" s="370" t="s">
        <v>129</v>
      </c>
      <c r="J247" s="371"/>
      <c r="K247" s="371"/>
      <c r="L247" s="371"/>
      <c r="M247" s="372"/>
      <c r="N247" s="5"/>
      <c r="P247" s="378"/>
      <c r="Q247" s="379"/>
      <c r="R247" s="380"/>
      <c r="S247" s="381"/>
      <c r="T247" s="369" t="s">
        <v>128</v>
      </c>
      <c r="U247" s="374" t="s">
        <v>130</v>
      </c>
      <c r="V247" s="375"/>
      <c r="W247" s="375"/>
      <c r="X247" s="376"/>
      <c r="Y247" s="5"/>
      <c r="AA247" s="377"/>
    </row>
    <row r="248" spans="1:28" ht="20.100000000000001" customHeight="1" x14ac:dyDescent="0.15">
      <c r="B248" s="210"/>
      <c r="C248" s="365"/>
      <c r="D248" s="382"/>
      <c r="E248" s="379"/>
      <c r="F248" s="380"/>
      <c r="G248" s="381"/>
      <c r="H248" s="369" t="s">
        <v>131</v>
      </c>
      <c r="I248" s="370" t="s">
        <v>130</v>
      </c>
      <c r="J248" s="371"/>
      <c r="K248" s="371"/>
      <c r="L248" s="371"/>
      <c r="M248" s="372"/>
      <c r="N248" s="5"/>
      <c r="P248" s="383">
        <v>16</v>
      </c>
      <c r="Q248" s="384" t="s">
        <v>132</v>
      </c>
      <c r="R248" s="385"/>
      <c r="S248" s="386"/>
      <c r="T248" s="369" t="s">
        <v>120</v>
      </c>
      <c r="U248" s="374" t="s">
        <v>133</v>
      </c>
      <c r="V248" s="375"/>
      <c r="W248" s="375"/>
      <c r="X248" s="376"/>
      <c r="Y248" s="5"/>
      <c r="Z248" s="210"/>
    </row>
    <row r="249" spans="1:28" ht="20.100000000000001" customHeight="1" x14ac:dyDescent="0.15">
      <c r="B249" s="210"/>
      <c r="C249" s="365"/>
      <c r="D249" s="387">
        <v>2</v>
      </c>
      <c r="E249" s="388" t="s">
        <v>134</v>
      </c>
      <c r="F249" s="388"/>
      <c r="G249" s="388"/>
      <c r="H249" s="369" t="s">
        <v>120</v>
      </c>
      <c r="I249" s="370" t="s">
        <v>135</v>
      </c>
      <c r="J249" s="371"/>
      <c r="K249" s="371"/>
      <c r="L249" s="371"/>
      <c r="M249" s="372"/>
      <c r="N249" s="5"/>
      <c r="P249" s="373"/>
      <c r="Q249" s="366"/>
      <c r="R249" s="367"/>
      <c r="S249" s="368"/>
      <c r="T249" s="369" t="s">
        <v>122</v>
      </c>
      <c r="U249" s="374" t="s">
        <v>136</v>
      </c>
      <c r="V249" s="375"/>
      <c r="W249" s="375"/>
      <c r="X249" s="376"/>
      <c r="Y249" s="5"/>
      <c r="Z249" s="210"/>
    </row>
    <row r="250" spans="1:28" ht="20.100000000000001" customHeight="1" x14ac:dyDescent="0.15">
      <c r="B250" s="210"/>
      <c r="C250" s="365"/>
      <c r="D250" s="351"/>
      <c r="E250" s="388"/>
      <c r="F250" s="388"/>
      <c r="G250" s="388"/>
      <c r="H250" s="369" t="s">
        <v>122</v>
      </c>
      <c r="I250" s="370" t="s">
        <v>137</v>
      </c>
      <c r="J250" s="371"/>
      <c r="K250" s="371"/>
      <c r="L250" s="371"/>
      <c r="M250" s="372"/>
      <c r="N250" s="5"/>
      <c r="P250" s="373"/>
      <c r="Q250" s="366"/>
      <c r="R250" s="367"/>
      <c r="S250" s="368"/>
      <c r="T250" s="369" t="s">
        <v>125</v>
      </c>
      <c r="U250" s="374" t="s">
        <v>138</v>
      </c>
      <c r="V250" s="375"/>
      <c r="W250" s="375"/>
      <c r="X250" s="376"/>
      <c r="Y250" s="5"/>
      <c r="Z250" s="210"/>
    </row>
    <row r="251" spans="1:28" ht="20.100000000000001" customHeight="1" x14ac:dyDescent="0.15">
      <c r="B251" s="210"/>
      <c r="C251" s="365"/>
      <c r="D251" s="351"/>
      <c r="E251" s="388"/>
      <c r="F251" s="388"/>
      <c r="G251" s="388"/>
      <c r="H251" s="369" t="s">
        <v>125</v>
      </c>
      <c r="I251" s="370" t="s">
        <v>139</v>
      </c>
      <c r="J251" s="371"/>
      <c r="K251" s="371"/>
      <c r="L251" s="371"/>
      <c r="M251" s="372"/>
      <c r="N251" s="5"/>
      <c r="P251" s="378"/>
      <c r="Q251" s="379"/>
      <c r="R251" s="380"/>
      <c r="S251" s="381"/>
      <c r="T251" s="369" t="s">
        <v>128</v>
      </c>
      <c r="U251" s="374" t="s">
        <v>130</v>
      </c>
      <c r="V251" s="375"/>
      <c r="W251" s="375"/>
      <c r="X251" s="376"/>
      <c r="Y251" s="5"/>
      <c r="Z251" s="210"/>
    </row>
    <row r="252" spans="1:28" ht="20.100000000000001" customHeight="1" x14ac:dyDescent="0.15">
      <c r="B252" s="210"/>
      <c r="C252" s="365"/>
      <c r="D252" s="382"/>
      <c r="E252" s="388"/>
      <c r="F252" s="388"/>
      <c r="G252" s="388"/>
      <c r="H252" s="369" t="s">
        <v>128</v>
      </c>
      <c r="I252" s="370" t="s">
        <v>130</v>
      </c>
      <c r="J252" s="371"/>
      <c r="K252" s="371"/>
      <c r="L252" s="371"/>
      <c r="M252" s="372"/>
      <c r="N252" s="5"/>
      <c r="P252" s="383">
        <v>17</v>
      </c>
      <c r="Q252" s="384" t="s">
        <v>140</v>
      </c>
      <c r="R252" s="385"/>
      <c r="S252" s="386"/>
      <c r="T252" s="369" t="s">
        <v>120</v>
      </c>
      <c r="U252" s="374" t="s">
        <v>141</v>
      </c>
      <c r="V252" s="375"/>
      <c r="W252" s="375"/>
      <c r="X252" s="376"/>
      <c r="Y252" s="5"/>
      <c r="Z252" s="210"/>
    </row>
    <row r="253" spans="1:28" ht="20.100000000000001" customHeight="1" x14ac:dyDescent="0.15">
      <c r="B253" s="210"/>
      <c r="C253" s="365"/>
      <c r="D253" s="387">
        <v>3</v>
      </c>
      <c r="E253" s="389" t="s">
        <v>142</v>
      </c>
      <c r="F253" s="389"/>
      <c r="G253" s="389"/>
      <c r="H253" s="369" t="s">
        <v>120</v>
      </c>
      <c r="I253" s="370" t="s">
        <v>143</v>
      </c>
      <c r="J253" s="371"/>
      <c r="K253" s="371"/>
      <c r="L253" s="371"/>
      <c r="M253" s="372"/>
      <c r="N253" s="5"/>
      <c r="P253" s="373"/>
      <c r="Q253" s="366"/>
      <c r="R253" s="367"/>
      <c r="S253" s="368"/>
      <c r="T253" s="369" t="s">
        <v>122</v>
      </c>
      <c r="U253" s="374" t="s">
        <v>144</v>
      </c>
      <c r="V253" s="375"/>
      <c r="W253" s="375"/>
      <c r="X253" s="376"/>
      <c r="Y253" s="5"/>
      <c r="Z253" s="210"/>
    </row>
    <row r="254" spans="1:28" ht="30" customHeight="1" x14ac:dyDescent="0.15">
      <c r="B254" s="210"/>
      <c r="C254" s="365"/>
      <c r="D254" s="351"/>
      <c r="E254" s="389"/>
      <c r="F254" s="389"/>
      <c r="G254" s="389"/>
      <c r="H254" s="369" t="s">
        <v>122</v>
      </c>
      <c r="I254" s="370" t="s">
        <v>145</v>
      </c>
      <c r="J254" s="371"/>
      <c r="K254" s="371"/>
      <c r="L254" s="371"/>
      <c r="M254" s="372"/>
      <c r="N254" s="5"/>
      <c r="P254" s="373"/>
      <c r="Q254" s="366"/>
      <c r="R254" s="367"/>
      <c r="S254" s="368"/>
      <c r="T254" s="369" t="s">
        <v>125</v>
      </c>
      <c r="U254" s="374" t="s">
        <v>146</v>
      </c>
      <c r="V254" s="375"/>
      <c r="W254" s="375"/>
      <c r="X254" s="376"/>
      <c r="Y254" s="5"/>
      <c r="Z254" s="210"/>
    </row>
    <row r="255" spans="1:28" ht="20.100000000000001" customHeight="1" x14ac:dyDescent="0.15">
      <c r="B255" s="210"/>
      <c r="C255" s="365"/>
      <c r="D255" s="351"/>
      <c r="E255" s="389"/>
      <c r="F255" s="389"/>
      <c r="G255" s="389"/>
      <c r="H255" s="369" t="s">
        <v>125</v>
      </c>
      <c r="I255" s="370" t="s">
        <v>147</v>
      </c>
      <c r="J255" s="371"/>
      <c r="K255" s="371"/>
      <c r="L255" s="371"/>
      <c r="M255" s="372"/>
      <c r="N255" s="5"/>
      <c r="P255" s="378"/>
      <c r="Q255" s="379"/>
      <c r="R255" s="380"/>
      <c r="S255" s="381"/>
      <c r="T255" s="369" t="s">
        <v>128</v>
      </c>
      <c r="U255" s="374" t="s">
        <v>130</v>
      </c>
      <c r="V255" s="375"/>
      <c r="W255" s="375"/>
      <c r="X255" s="376"/>
      <c r="Y255" s="5"/>
      <c r="Z255" s="210"/>
    </row>
    <row r="256" spans="1:28" ht="20.100000000000001" customHeight="1" x14ac:dyDescent="0.15">
      <c r="B256" s="210"/>
      <c r="C256" s="365"/>
      <c r="D256" s="351"/>
      <c r="E256" s="389"/>
      <c r="F256" s="389"/>
      <c r="G256" s="389"/>
      <c r="H256" s="369" t="s">
        <v>128</v>
      </c>
      <c r="I256" s="370" t="s">
        <v>148</v>
      </c>
      <c r="J256" s="371"/>
      <c r="K256" s="371"/>
      <c r="L256" s="371"/>
      <c r="M256" s="372"/>
      <c r="N256" s="5"/>
      <c r="P256" s="383">
        <v>18</v>
      </c>
      <c r="Q256" s="384" t="s">
        <v>149</v>
      </c>
      <c r="R256" s="385"/>
      <c r="S256" s="386"/>
      <c r="T256" s="369" t="s">
        <v>120</v>
      </c>
      <c r="U256" s="374" t="s">
        <v>150</v>
      </c>
      <c r="V256" s="375"/>
      <c r="W256" s="375"/>
      <c r="X256" s="376"/>
      <c r="Y256" s="5"/>
      <c r="Z256" s="210"/>
    </row>
    <row r="257" spans="1:26" ht="20.100000000000001" customHeight="1" x14ac:dyDescent="0.15">
      <c r="A257" s="163"/>
      <c r="B257" s="210"/>
      <c r="C257" s="365"/>
      <c r="D257" s="351"/>
      <c r="E257" s="389"/>
      <c r="F257" s="389"/>
      <c r="G257" s="389"/>
      <c r="H257" s="369" t="s">
        <v>131</v>
      </c>
      <c r="I257" s="370" t="s">
        <v>151</v>
      </c>
      <c r="J257" s="371"/>
      <c r="K257" s="371"/>
      <c r="L257" s="371"/>
      <c r="M257" s="372"/>
      <c r="N257" s="5"/>
      <c r="P257" s="373"/>
      <c r="Q257" s="366"/>
      <c r="R257" s="367"/>
      <c r="S257" s="368"/>
      <c r="T257" s="369" t="s">
        <v>122</v>
      </c>
      <c r="U257" s="374" t="s">
        <v>152</v>
      </c>
      <c r="V257" s="375"/>
      <c r="W257" s="375"/>
      <c r="X257" s="376"/>
      <c r="Y257" s="5"/>
      <c r="Z257" s="210"/>
    </row>
    <row r="258" spans="1:26" ht="20.100000000000001" customHeight="1" x14ac:dyDescent="0.15">
      <c r="A258" s="163"/>
      <c r="B258" s="210"/>
      <c r="C258" s="365"/>
      <c r="D258" s="382"/>
      <c r="E258" s="389"/>
      <c r="F258" s="389"/>
      <c r="G258" s="389"/>
      <c r="H258" s="369" t="s">
        <v>153</v>
      </c>
      <c r="I258" s="370" t="s">
        <v>130</v>
      </c>
      <c r="J258" s="371"/>
      <c r="K258" s="371"/>
      <c r="L258" s="371"/>
      <c r="M258" s="372"/>
      <c r="N258" s="5"/>
      <c r="P258" s="373"/>
      <c r="Q258" s="366"/>
      <c r="R258" s="367"/>
      <c r="S258" s="368"/>
      <c r="T258" s="369" t="s">
        <v>125</v>
      </c>
      <c r="U258" s="374" t="s">
        <v>154</v>
      </c>
      <c r="V258" s="375"/>
      <c r="W258" s="375"/>
      <c r="X258" s="376"/>
      <c r="Y258" s="5"/>
      <c r="Z258" s="210"/>
    </row>
    <row r="259" spans="1:26" ht="20.100000000000001" customHeight="1" x14ac:dyDescent="0.15">
      <c r="A259" s="163"/>
      <c r="B259" s="210"/>
      <c r="C259" s="365"/>
      <c r="D259" s="387">
        <v>4</v>
      </c>
      <c r="E259" s="389" t="s">
        <v>155</v>
      </c>
      <c r="F259" s="389"/>
      <c r="G259" s="389"/>
      <c r="H259" s="369" t="s">
        <v>120</v>
      </c>
      <c r="I259" s="370" t="s">
        <v>156</v>
      </c>
      <c r="J259" s="371"/>
      <c r="K259" s="371"/>
      <c r="L259" s="371"/>
      <c r="M259" s="372"/>
      <c r="N259" s="5"/>
      <c r="P259" s="373"/>
      <c r="Q259" s="366"/>
      <c r="R259" s="367"/>
      <c r="S259" s="368"/>
      <c r="T259" s="369" t="s">
        <v>128</v>
      </c>
      <c r="U259" s="374" t="s">
        <v>157</v>
      </c>
      <c r="V259" s="375"/>
      <c r="W259" s="375"/>
      <c r="X259" s="376"/>
      <c r="Y259" s="5"/>
      <c r="Z259" s="210"/>
    </row>
    <row r="260" spans="1:26" ht="20.100000000000001" customHeight="1" x14ac:dyDescent="0.15">
      <c r="A260" s="163"/>
      <c r="B260" s="210"/>
      <c r="C260" s="365"/>
      <c r="D260" s="351"/>
      <c r="E260" s="389"/>
      <c r="F260" s="389"/>
      <c r="G260" s="389"/>
      <c r="H260" s="369" t="s">
        <v>122</v>
      </c>
      <c r="I260" s="370" t="s">
        <v>158</v>
      </c>
      <c r="J260" s="371"/>
      <c r="K260" s="371"/>
      <c r="L260" s="371"/>
      <c r="M260" s="372"/>
      <c r="N260" s="5"/>
      <c r="P260" s="378"/>
      <c r="Q260" s="379"/>
      <c r="R260" s="380"/>
      <c r="S260" s="381"/>
      <c r="T260" s="369" t="s">
        <v>131</v>
      </c>
      <c r="U260" s="374" t="s">
        <v>130</v>
      </c>
      <c r="V260" s="375"/>
      <c r="W260" s="375"/>
      <c r="X260" s="376"/>
      <c r="Y260" s="5"/>
      <c r="Z260" s="210"/>
    </row>
    <row r="261" spans="1:26" ht="20.100000000000001" customHeight="1" x14ac:dyDescent="0.15">
      <c r="A261" s="163"/>
      <c r="B261" s="210"/>
      <c r="C261" s="365"/>
      <c r="D261" s="351"/>
      <c r="E261" s="389"/>
      <c r="F261" s="389"/>
      <c r="G261" s="389"/>
      <c r="H261" s="369" t="s">
        <v>125</v>
      </c>
      <c r="I261" s="370" t="s">
        <v>159</v>
      </c>
      <c r="J261" s="371"/>
      <c r="K261" s="371"/>
      <c r="L261" s="371"/>
      <c r="M261" s="372"/>
      <c r="N261" s="5"/>
      <c r="P261" s="383">
        <v>19</v>
      </c>
      <c r="Q261" s="384" t="s">
        <v>160</v>
      </c>
      <c r="R261" s="385"/>
      <c r="S261" s="386"/>
      <c r="T261" s="369" t="s">
        <v>120</v>
      </c>
      <c r="U261" s="374" t="s">
        <v>161</v>
      </c>
      <c r="V261" s="375"/>
      <c r="W261" s="375"/>
      <c r="X261" s="376"/>
      <c r="Y261" s="5"/>
      <c r="Z261" s="210"/>
    </row>
    <row r="262" spans="1:26" ht="20.100000000000001" customHeight="1" x14ac:dyDescent="0.15">
      <c r="A262" s="163"/>
      <c r="B262" s="210"/>
      <c r="C262" s="365"/>
      <c r="D262" s="351"/>
      <c r="E262" s="389"/>
      <c r="F262" s="389"/>
      <c r="G262" s="389"/>
      <c r="H262" s="369" t="s">
        <v>128</v>
      </c>
      <c r="I262" s="370" t="s">
        <v>162</v>
      </c>
      <c r="J262" s="371"/>
      <c r="K262" s="371"/>
      <c r="L262" s="371"/>
      <c r="M262" s="372"/>
      <c r="N262" s="5"/>
      <c r="P262" s="373"/>
      <c r="Q262" s="366"/>
      <c r="R262" s="367"/>
      <c r="S262" s="368"/>
      <c r="T262" s="369" t="s">
        <v>122</v>
      </c>
      <c r="U262" s="374" t="s">
        <v>163</v>
      </c>
      <c r="V262" s="375"/>
      <c r="W262" s="375"/>
      <c r="X262" s="376"/>
      <c r="Y262" s="5"/>
      <c r="Z262" s="210"/>
    </row>
    <row r="263" spans="1:26" ht="20.100000000000001" customHeight="1" x14ac:dyDescent="0.15">
      <c r="A263" s="163"/>
      <c r="B263" s="210"/>
      <c r="C263" s="365"/>
      <c r="D263" s="382"/>
      <c r="E263" s="389"/>
      <c r="F263" s="389"/>
      <c r="G263" s="389"/>
      <c r="H263" s="369" t="s">
        <v>131</v>
      </c>
      <c r="I263" s="370" t="s">
        <v>130</v>
      </c>
      <c r="J263" s="371"/>
      <c r="K263" s="371"/>
      <c r="L263" s="371"/>
      <c r="M263" s="372"/>
      <c r="N263" s="5"/>
      <c r="P263" s="373"/>
      <c r="Q263" s="366"/>
      <c r="R263" s="367"/>
      <c r="S263" s="368"/>
      <c r="T263" s="369" t="s">
        <v>125</v>
      </c>
      <c r="U263" s="374" t="s">
        <v>164</v>
      </c>
      <c r="V263" s="375"/>
      <c r="W263" s="375"/>
      <c r="X263" s="376"/>
      <c r="Y263" s="5"/>
      <c r="Z263" s="210"/>
    </row>
    <row r="264" spans="1:26" ht="20.100000000000001" customHeight="1" x14ac:dyDescent="0.15">
      <c r="A264" s="163"/>
      <c r="B264" s="210"/>
      <c r="C264" s="365"/>
      <c r="D264" s="387">
        <v>5</v>
      </c>
      <c r="E264" s="389" t="s">
        <v>165</v>
      </c>
      <c r="F264" s="389"/>
      <c r="G264" s="389"/>
      <c r="H264" s="369" t="s">
        <v>120</v>
      </c>
      <c r="I264" s="370" t="s">
        <v>166</v>
      </c>
      <c r="J264" s="371"/>
      <c r="K264" s="371"/>
      <c r="L264" s="371"/>
      <c r="M264" s="372"/>
      <c r="N264" s="5"/>
      <c r="P264" s="373"/>
      <c r="Q264" s="366"/>
      <c r="R264" s="367"/>
      <c r="S264" s="368"/>
      <c r="T264" s="369" t="s">
        <v>128</v>
      </c>
      <c r="U264" s="374" t="s">
        <v>167</v>
      </c>
      <c r="V264" s="375"/>
      <c r="W264" s="375"/>
      <c r="X264" s="376"/>
      <c r="Y264" s="5"/>
      <c r="Z264" s="210"/>
    </row>
    <row r="265" spans="1:26" ht="20.100000000000001" customHeight="1" x14ac:dyDescent="0.15">
      <c r="A265" s="163"/>
      <c r="B265" s="210"/>
      <c r="C265" s="365"/>
      <c r="D265" s="351"/>
      <c r="E265" s="389"/>
      <c r="F265" s="389"/>
      <c r="G265" s="389"/>
      <c r="H265" s="369" t="s">
        <v>122</v>
      </c>
      <c r="I265" s="370" t="s">
        <v>168</v>
      </c>
      <c r="J265" s="371"/>
      <c r="K265" s="371"/>
      <c r="L265" s="371"/>
      <c r="M265" s="372"/>
      <c r="N265" s="5"/>
      <c r="P265" s="373"/>
      <c r="Q265" s="366"/>
      <c r="R265" s="367"/>
      <c r="S265" s="368"/>
      <c r="T265" s="369" t="s">
        <v>131</v>
      </c>
      <c r="U265" s="374" t="s">
        <v>169</v>
      </c>
      <c r="V265" s="375"/>
      <c r="W265" s="375"/>
      <c r="X265" s="376"/>
      <c r="Y265" s="5"/>
      <c r="Z265" s="210"/>
    </row>
    <row r="266" spans="1:26" ht="20.100000000000001" customHeight="1" x14ac:dyDescent="0.15">
      <c r="A266" s="163"/>
      <c r="B266" s="210"/>
      <c r="C266" s="365"/>
      <c r="D266" s="351"/>
      <c r="E266" s="389"/>
      <c r="F266" s="389"/>
      <c r="G266" s="389"/>
      <c r="H266" s="369" t="s">
        <v>125</v>
      </c>
      <c r="I266" s="370" t="s">
        <v>170</v>
      </c>
      <c r="J266" s="371"/>
      <c r="K266" s="371"/>
      <c r="L266" s="371"/>
      <c r="M266" s="372"/>
      <c r="N266" s="5"/>
      <c r="P266" s="373"/>
      <c r="Q266" s="366"/>
      <c r="R266" s="367"/>
      <c r="S266" s="368"/>
      <c r="T266" s="369" t="s">
        <v>153</v>
      </c>
      <c r="U266" s="374" t="s">
        <v>171</v>
      </c>
      <c r="V266" s="375"/>
      <c r="W266" s="375"/>
      <c r="X266" s="376"/>
      <c r="Y266" s="5"/>
      <c r="Z266" s="210"/>
    </row>
    <row r="267" spans="1:26" ht="20.100000000000001" customHeight="1" x14ac:dyDescent="0.15">
      <c r="A267" s="163"/>
      <c r="B267" s="210"/>
      <c r="C267" s="365"/>
      <c r="D267" s="382"/>
      <c r="E267" s="389"/>
      <c r="F267" s="389"/>
      <c r="G267" s="389"/>
      <c r="H267" s="369" t="s">
        <v>128</v>
      </c>
      <c r="I267" s="370" t="s">
        <v>130</v>
      </c>
      <c r="J267" s="371"/>
      <c r="K267" s="371"/>
      <c r="L267" s="371"/>
      <c r="M267" s="372"/>
      <c r="N267" s="5"/>
      <c r="P267" s="373"/>
      <c r="Q267" s="366"/>
      <c r="R267" s="367"/>
      <c r="S267" s="368"/>
      <c r="T267" s="369" t="s">
        <v>172</v>
      </c>
      <c r="U267" s="374" t="s">
        <v>130</v>
      </c>
      <c r="V267" s="375"/>
      <c r="W267" s="375"/>
      <c r="X267" s="376"/>
      <c r="Y267" s="5"/>
      <c r="Z267" s="210"/>
    </row>
    <row r="268" spans="1:26" ht="20.100000000000001" customHeight="1" x14ac:dyDescent="0.15">
      <c r="A268" s="163"/>
      <c r="B268" s="210"/>
      <c r="C268" s="365"/>
      <c r="D268" s="383">
        <v>6</v>
      </c>
      <c r="E268" s="384" t="s">
        <v>173</v>
      </c>
      <c r="F268" s="385"/>
      <c r="G268" s="386"/>
      <c r="H268" s="369" t="s">
        <v>120</v>
      </c>
      <c r="I268" s="374" t="s">
        <v>174</v>
      </c>
      <c r="J268" s="375"/>
      <c r="K268" s="375"/>
      <c r="L268" s="375"/>
      <c r="M268" s="376"/>
      <c r="N268" s="5"/>
      <c r="P268" s="383">
        <v>20</v>
      </c>
      <c r="Q268" s="384" t="s">
        <v>175</v>
      </c>
      <c r="R268" s="385"/>
      <c r="S268" s="386"/>
      <c r="T268" s="369" t="s">
        <v>120</v>
      </c>
      <c r="U268" s="374" t="s">
        <v>176</v>
      </c>
      <c r="V268" s="375"/>
      <c r="W268" s="375"/>
      <c r="X268" s="376"/>
      <c r="Y268" s="5"/>
      <c r="Z268" s="210"/>
    </row>
    <row r="269" spans="1:26" ht="20.100000000000001" customHeight="1" x14ac:dyDescent="0.15">
      <c r="A269" s="163"/>
      <c r="B269" s="210"/>
      <c r="C269" s="365"/>
      <c r="D269" s="373"/>
      <c r="E269" s="366"/>
      <c r="F269" s="367"/>
      <c r="G269" s="368"/>
      <c r="H269" s="369" t="s">
        <v>122</v>
      </c>
      <c r="I269" s="374" t="s">
        <v>177</v>
      </c>
      <c r="J269" s="375"/>
      <c r="K269" s="375"/>
      <c r="L269" s="375"/>
      <c r="M269" s="376"/>
      <c r="N269" s="5"/>
      <c r="P269" s="373"/>
      <c r="Q269" s="366"/>
      <c r="R269" s="367"/>
      <c r="S269" s="368"/>
      <c r="T269" s="369" t="s">
        <v>122</v>
      </c>
      <c r="U269" s="374" t="s">
        <v>178</v>
      </c>
      <c r="V269" s="375"/>
      <c r="W269" s="375"/>
      <c r="X269" s="376"/>
      <c r="Y269" s="5"/>
      <c r="Z269" s="210"/>
    </row>
    <row r="270" spans="1:26" ht="20.100000000000001" customHeight="1" x14ac:dyDescent="0.15">
      <c r="A270" s="163"/>
      <c r="B270" s="210"/>
      <c r="C270" s="365"/>
      <c r="D270" s="373"/>
      <c r="E270" s="366"/>
      <c r="F270" s="367"/>
      <c r="G270" s="368"/>
      <c r="H270" s="369" t="s">
        <v>125</v>
      </c>
      <c r="I270" s="374" t="s">
        <v>179</v>
      </c>
      <c r="J270" s="375"/>
      <c r="K270" s="375"/>
      <c r="L270" s="375"/>
      <c r="M270" s="376"/>
      <c r="N270" s="5"/>
      <c r="P270" s="373"/>
      <c r="Q270" s="366"/>
      <c r="R270" s="367"/>
      <c r="S270" s="368"/>
      <c r="T270" s="369" t="s">
        <v>125</v>
      </c>
      <c r="U270" s="374" t="s">
        <v>180</v>
      </c>
      <c r="V270" s="375"/>
      <c r="W270" s="375"/>
      <c r="X270" s="376"/>
      <c r="Y270" s="5"/>
      <c r="Z270" s="210"/>
    </row>
    <row r="271" spans="1:26" ht="20.100000000000001" customHeight="1" x14ac:dyDescent="0.15">
      <c r="A271" s="163"/>
      <c r="B271" s="210"/>
      <c r="C271" s="365"/>
      <c r="D271" s="378"/>
      <c r="E271" s="379"/>
      <c r="F271" s="380"/>
      <c r="G271" s="381"/>
      <c r="H271" s="369" t="s">
        <v>128</v>
      </c>
      <c r="I271" s="374" t="s">
        <v>130</v>
      </c>
      <c r="J271" s="375"/>
      <c r="K271" s="375"/>
      <c r="L271" s="375"/>
      <c r="M271" s="376"/>
      <c r="N271" s="5"/>
      <c r="P271" s="378"/>
      <c r="Q271" s="379"/>
      <c r="R271" s="380"/>
      <c r="S271" s="381"/>
      <c r="T271" s="369" t="s">
        <v>128</v>
      </c>
      <c r="U271" s="374" t="s">
        <v>130</v>
      </c>
      <c r="V271" s="375"/>
      <c r="W271" s="375"/>
      <c r="X271" s="376"/>
      <c r="Y271" s="5"/>
      <c r="Z271" s="210"/>
    </row>
    <row r="272" spans="1:26" ht="20.100000000000001" customHeight="1" x14ac:dyDescent="0.15">
      <c r="A272" s="163"/>
      <c r="B272" s="210"/>
      <c r="C272" s="365"/>
      <c r="D272" s="383">
        <v>7</v>
      </c>
      <c r="E272" s="384" t="s">
        <v>181</v>
      </c>
      <c r="F272" s="385"/>
      <c r="G272" s="386"/>
      <c r="H272" s="369" t="s">
        <v>120</v>
      </c>
      <c r="I272" s="374" t="s">
        <v>182</v>
      </c>
      <c r="J272" s="375"/>
      <c r="K272" s="375"/>
      <c r="L272" s="375"/>
      <c r="M272" s="376"/>
      <c r="N272" s="5"/>
      <c r="P272" s="383">
        <v>21</v>
      </c>
      <c r="Q272" s="384" t="s">
        <v>183</v>
      </c>
      <c r="R272" s="385"/>
      <c r="S272" s="386"/>
      <c r="T272" s="369" t="s">
        <v>120</v>
      </c>
      <c r="U272" s="374" t="s">
        <v>184</v>
      </c>
      <c r="V272" s="375"/>
      <c r="W272" s="375"/>
      <c r="X272" s="376"/>
      <c r="Y272" s="5"/>
      <c r="Z272" s="210"/>
    </row>
    <row r="273" spans="1:26" ht="20.100000000000001" customHeight="1" x14ac:dyDescent="0.15">
      <c r="A273" s="163"/>
      <c r="B273" s="210"/>
      <c r="C273" s="365"/>
      <c r="D273" s="373"/>
      <c r="E273" s="366"/>
      <c r="F273" s="367"/>
      <c r="G273" s="368"/>
      <c r="H273" s="369" t="s">
        <v>122</v>
      </c>
      <c r="I273" s="374" t="s">
        <v>185</v>
      </c>
      <c r="J273" s="375"/>
      <c r="K273" s="375"/>
      <c r="L273" s="375"/>
      <c r="M273" s="376"/>
      <c r="N273" s="5"/>
      <c r="P273" s="373"/>
      <c r="Q273" s="366"/>
      <c r="R273" s="367"/>
      <c r="S273" s="368"/>
      <c r="T273" s="369" t="s">
        <v>122</v>
      </c>
      <c r="U273" s="374" t="s">
        <v>186</v>
      </c>
      <c r="V273" s="375"/>
      <c r="W273" s="375"/>
      <c r="X273" s="376"/>
      <c r="Y273" s="5"/>
      <c r="Z273" s="210"/>
    </row>
    <row r="274" spans="1:26" ht="20.100000000000001" customHeight="1" x14ac:dyDescent="0.15">
      <c r="A274" s="163"/>
      <c r="B274" s="210"/>
      <c r="C274" s="365"/>
      <c r="D274" s="378"/>
      <c r="E274" s="379"/>
      <c r="F274" s="380"/>
      <c r="G274" s="381"/>
      <c r="H274" s="369" t="s">
        <v>125</v>
      </c>
      <c r="I274" s="374" t="s">
        <v>130</v>
      </c>
      <c r="J274" s="375"/>
      <c r="K274" s="375"/>
      <c r="L274" s="375"/>
      <c r="M274" s="376"/>
      <c r="N274" s="5"/>
      <c r="P274" s="373"/>
      <c r="Q274" s="366"/>
      <c r="R274" s="367"/>
      <c r="S274" s="368"/>
      <c r="T274" s="369" t="s">
        <v>125</v>
      </c>
      <c r="U274" s="374" t="s">
        <v>187</v>
      </c>
      <c r="V274" s="375"/>
      <c r="W274" s="375"/>
      <c r="X274" s="376"/>
      <c r="Y274" s="5"/>
      <c r="Z274" s="210"/>
    </row>
    <row r="275" spans="1:26" ht="20.100000000000001" customHeight="1" x14ac:dyDescent="0.15">
      <c r="A275" s="163"/>
      <c r="B275" s="210"/>
      <c r="C275" s="365"/>
      <c r="D275" s="383">
        <v>8</v>
      </c>
      <c r="E275" s="384" t="s">
        <v>188</v>
      </c>
      <c r="F275" s="385"/>
      <c r="G275" s="386"/>
      <c r="H275" s="369" t="s">
        <v>120</v>
      </c>
      <c r="I275" s="374" t="s">
        <v>189</v>
      </c>
      <c r="J275" s="375"/>
      <c r="K275" s="375"/>
      <c r="L275" s="375"/>
      <c r="M275" s="376"/>
      <c r="N275" s="5"/>
      <c r="P275" s="373"/>
      <c r="Q275" s="366"/>
      <c r="R275" s="367"/>
      <c r="S275" s="368"/>
      <c r="T275" s="369" t="s">
        <v>128</v>
      </c>
      <c r="U275" s="374" t="s">
        <v>190</v>
      </c>
      <c r="V275" s="375"/>
      <c r="W275" s="375"/>
      <c r="X275" s="376"/>
      <c r="Y275" s="5"/>
      <c r="Z275" s="210"/>
    </row>
    <row r="276" spans="1:26" ht="20.100000000000001" customHeight="1" x14ac:dyDescent="0.15">
      <c r="A276" s="163"/>
      <c r="B276" s="210"/>
      <c r="C276" s="365"/>
      <c r="D276" s="373"/>
      <c r="E276" s="366"/>
      <c r="F276" s="367"/>
      <c r="G276" s="368"/>
      <c r="H276" s="369" t="s">
        <v>122</v>
      </c>
      <c r="I276" s="374" t="s">
        <v>191</v>
      </c>
      <c r="J276" s="375"/>
      <c r="K276" s="375"/>
      <c r="L276" s="375"/>
      <c r="M276" s="376"/>
      <c r="N276" s="5"/>
      <c r="P276" s="373"/>
      <c r="Q276" s="366"/>
      <c r="R276" s="367"/>
      <c r="S276" s="368"/>
      <c r="T276" s="369" t="s">
        <v>131</v>
      </c>
      <c r="U276" s="374" t="s">
        <v>192</v>
      </c>
      <c r="V276" s="375"/>
      <c r="W276" s="375"/>
      <c r="X276" s="376"/>
      <c r="Y276" s="5"/>
      <c r="Z276" s="210"/>
    </row>
    <row r="277" spans="1:26" ht="20.100000000000001" customHeight="1" x14ac:dyDescent="0.15">
      <c r="A277" s="163"/>
      <c r="B277" s="210"/>
      <c r="C277" s="365"/>
      <c r="D277" s="373"/>
      <c r="E277" s="366"/>
      <c r="F277" s="367"/>
      <c r="G277" s="368"/>
      <c r="H277" s="369" t="s">
        <v>125</v>
      </c>
      <c r="I277" s="374" t="s">
        <v>193</v>
      </c>
      <c r="J277" s="375"/>
      <c r="K277" s="375"/>
      <c r="L277" s="375"/>
      <c r="M277" s="376"/>
      <c r="N277" s="5"/>
      <c r="P277" s="378"/>
      <c r="Q277" s="379"/>
      <c r="R277" s="380"/>
      <c r="S277" s="381"/>
      <c r="T277" s="369" t="s">
        <v>153</v>
      </c>
      <c r="U277" s="374" t="s">
        <v>130</v>
      </c>
      <c r="V277" s="375"/>
      <c r="W277" s="375"/>
      <c r="X277" s="376"/>
      <c r="Y277" s="5"/>
      <c r="Z277" s="210"/>
    </row>
    <row r="278" spans="1:26" ht="20.100000000000001" customHeight="1" x14ac:dyDescent="0.15">
      <c r="A278" s="163"/>
      <c r="B278" s="210"/>
      <c r="C278" s="365"/>
      <c r="D278" s="373"/>
      <c r="E278" s="366"/>
      <c r="F278" s="367"/>
      <c r="G278" s="368"/>
      <c r="H278" s="369" t="s">
        <v>128</v>
      </c>
      <c r="I278" s="374" t="s">
        <v>194</v>
      </c>
      <c r="J278" s="375"/>
      <c r="K278" s="375"/>
      <c r="L278" s="375"/>
      <c r="M278" s="376"/>
      <c r="N278" s="5"/>
      <c r="P278" s="383">
        <v>22</v>
      </c>
      <c r="Q278" s="384" t="s">
        <v>195</v>
      </c>
      <c r="R278" s="385"/>
      <c r="S278" s="386"/>
      <c r="T278" s="369" t="s">
        <v>120</v>
      </c>
      <c r="U278" s="374" t="s">
        <v>196</v>
      </c>
      <c r="V278" s="375"/>
      <c r="W278" s="375"/>
      <c r="X278" s="376"/>
      <c r="Y278" s="5"/>
      <c r="Z278" s="210"/>
    </row>
    <row r="279" spans="1:26" ht="20.100000000000001" customHeight="1" x14ac:dyDescent="0.15">
      <c r="A279" s="163"/>
      <c r="B279" s="210"/>
      <c r="C279" s="365"/>
      <c r="D279" s="378"/>
      <c r="E279" s="379"/>
      <c r="F279" s="380"/>
      <c r="G279" s="381"/>
      <c r="H279" s="369" t="s">
        <v>131</v>
      </c>
      <c r="I279" s="374" t="s">
        <v>130</v>
      </c>
      <c r="J279" s="375"/>
      <c r="K279" s="375"/>
      <c r="L279" s="375"/>
      <c r="M279" s="376"/>
      <c r="N279" s="5"/>
      <c r="P279" s="373"/>
      <c r="Q279" s="366"/>
      <c r="R279" s="367"/>
      <c r="S279" s="368"/>
      <c r="T279" s="369" t="s">
        <v>122</v>
      </c>
      <c r="U279" s="374" t="s">
        <v>197</v>
      </c>
      <c r="V279" s="375"/>
      <c r="W279" s="375"/>
      <c r="X279" s="376"/>
      <c r="Y279" s="5"/>
      <c r="Z279" s="210"/>
    </row>
    <row r="280" spans="1:26" ht="20.100000000000001" customHeight="1" x14ac:dyDescent="0.15">
      <c r="A280" s="163"/>
      <c r="B280" s="210"/>
      <c r="C280" s="365"/>
      <c r="D280" s="383">
        <v>9</v>
      </c>
      <c r="E280" s="384" t="s">
        <v>198</v>
      </c>
      <c r="F280" s="385"/>
      <c r="G280" s="386"/>
      <c r="H280" s="369" t="s">
        <v>120</v>
      </c>
      <c r="I280" s="374" t="s">
        <v>199</v>
      </c>
      <c r="J280" s="375"/>
      <c r="K280" s="375"/>
      <c r="L280" s="375"/>
      <c r="M280" s="376"/>
      <c r="N280" s="5"/>
      <c r="P280" s="373"/>
      <c r="Q280" s="366"/>
      <c r="R280" s="367"/>
      <c r="S280" s="368"/>
      <c r="T280" s="369" t="s">
        <v>125</v>
      </c>
      <c r="U280" s="374" t="s">
        <v>200</v>
      </c>
      <c r="V280" s="375"/>
      <c r="W280" s="375"/>
      <c r="X280" s="376"/>
      <c r="Y280" s="5"/>
      <c r="Z280" s="210"/>
    </row>
    <row r="281" spans="1:26" ht="20.100000000000001" customHeight="1" x14ac:dyDescent="0.15">
      <c r="A281" s="163"/>
      <c r="B281" s="210"/>
      <c r="C281" s="365"/>
      <c r="D281" s="373"/>
      <c r="E281" s="366"/>
      <c r="F281" s="367"/>
      <c r="G281" s="368"/>
      <c r="H281" s="369" t="s">
        <v>122</v>
      </c>
      <c r="I281" s="374" t="s">
        <v>201</v>
      </c>
      <c r="J281" s="375"/>
      <c r="K281" s="375"/>
      <c r="L281" s="375"/>
      <c r="M281" s="376"/>
      <c r="N281" s="5"/>
      <c r="P281" s="378"/>
      <c r="Q281" s="379"/>
      <c r="R281" s="380"/>
      <c r="S281" s="381"/>
      <c r="T281" s="369" t="s">
        <v>128</v>
      </c>
      <c r="U281" s="374" t="s">
        <v>130</v>
      </c>
      <c r="V281" s="375"/>
      <c r="W281" s="375"/>
      <c r="X281" s="376"/>
      <c r="Y281" s="5"/>
      <c r="Z281" s="210"/>
    </row>
    <row r="282" spans="1:26" ht="20.100000000000001" customHeight="1" x14ac:dyDescent="0.15">
      <c r="A282" s="163"/>
      <c r="B282" s="210"/>
      <c r="C282" s="365"/>
      <c r="D282" s="373"/>
      <c r="E282" s="366"/>
      <c r="F282" s="367"/>
      <c r="G282" s="368"/>
      <c r="H282" s="369" t="s">
        <v>125</v>
      </c>
      <c r="I282" s="374" t="s">
        <v>202</v>
      </c>
      <c r="J282" s="375"/>
      <c r="K282" s="375"/>
      <c r="L282" s="375"/>
      <c r="M282" s="376"/>
      <c r="N282" s="5"/>
      <c r="P282" s="383">
        <v>23</v>
      </c>
      <c r="Q282" s="384" t="s">
        <v>203</v>
      </c>
      <c r="R282" s="385"/>
      <c r="S282" s="386"/>
      <c r="T282" s="369" t="s">
        <v>120</v>
      </c>
      <c r="U282" s="374" t="s">
        <v>204</v>
      </c>
      <c r="V282" s="375"/>
      <c r="W282" s="375"/>
      <c r="X282" s="376"/>
      <c r="Y282" s="5"/>
      <c r="Z282" s="210"/>
    </row>
    <row r="283" spans="1:26" ht="20.100000000000001" customHeight="1" x14ac:dyDescent="0.15">
      <c r="A283" s="163"/>
      <c r="B283" s="210"/>
      <c r="C283" s="365"/>
      <c r="D283" s="378"/>
      <c r="E283" s="379"/>
      <c r="F283" s="380"/>
      <c r="G283" s="381"/>
      <c r="H283" s="369" t="s">
        <v>128</v>
      </c>
      <c r="I283" s="374" t="s">
        <v>130</v>
      </c>
      <c r="J283" s="375"/>
      <c r="K283" s="375"/>
      <c r="L283" s="375"/>
      <c r="M283" s="376"/>
      <c r="N283" s="5"/>
      <c r="P283" s="373"/>
      <c r="Q283" s="366"/>
      <c r="R283" s="367"/>
      <c r="S283" s="368"/>
      <c r="T283" s="369" t="s">
        <v>122</v>
      </c>
      <c r="U283" s="374" t="s">
        <v>205</v>
      </c>
      <c r="V283" s="375"/>
      <c r="W283" s="375"/>
      <c r="X283" s="376"/>
      <c r="Y283" s="5"/>
      <c r="Z283" s="210"/>
    </row>
    <row r="284" spans="1:26" ht="20.100000000000001" customHeight="1" x14ac:dyDescent="0.15">
      <c r="A284" s="163"/>
      <c r="B284" s="210"/>
      <c r="C284" s="365"/>
      <c r="D284" s="383">
        <v>10</v>
      </c>
      <c r="E284" s="384" t="s">
        <v>206</v>
      </c>
      <c r="F284" s="385"/>
      <c r="G284" s="386"/>
      <c r="H284" s="369" t="s">
        <v>120</v>
      </c>
      <c r="I284" s="374" t="s">
        <v>207</v>
      </c>
      <c r="J284" s="375"/>
      <c r="K284" s="375"/>
      <c r="L284" s="375"/>
      <c r="M284" s="376"/>
      <c r="N284" s="5"/>
      <c r="P284" s="373"/>
      <c r="Q284" s="366"/>
      <c r="R284" s="367"/>
      <c r="S284" s="368"/>
      <c r="T284" s="369" t="s">
        <v>125</v>
      </c>
      <c r="U284" s="374" t="s">
        <v>208</v>
      </c>
      <c r="V284" s="375"/>
      <c r="W284" s="375"/>
      <c r="X284" s="376"/>
      <c r="Y284" s="5"/>
      <c r="Z284" s="210"/>
    </row>
    <row r="285" spans="1:26" ht="20.100000000000001" customHeight="1" x14ac:dyDescent="0.15">
      <c r="A285" s="163"/>
      <c r="B285" s="210"/>
      <c r="C285" s="365"/>
      <c r="D285" s="373"/>
      <c r="E285" s="366"/>
      <c r="F285" s="367"/>
      <c r="G285" s="368"/>
      <c r="H285" s="369" t="s">
        <v>122</v>
      </c>
      <c r="I285" s="374" t="s">
        <v>209</v>
      </c>
      <c r="J285" s="375"/>
      <c r="K285" s="375"/>
      <c r="L285" s="375"/>
      <c r="M285" s="376"/>
      <c r="N285" s="5"/>
      <c r="P285" s="373"/>
      <c r="Q285" s="366"/>
      <c r="R285" s="367"/>
      <c r="S285" s="368"/>
      <c r="T285" s="369" t="s">
        <v>128</v>
      </c>
      <c r="U285" s="374" t="s">
        <v>210</v>
      </c>
      <c r="V285" s="375"/>
      <c r="W285" s="375"/>
      <c r="X285" s="376"/>
      <c r="Y285" s="5"/>
      <c r="Z285" s="210"/>
    </row>
    <row r="286" spans="1:26" ht="20.100000000000001" customHeight="1" x14ac:dyDescent="0.15">
      <c r="A286" s="163"/>
      <c r="B286" s="210"/>
      <c r="C286" s="365"/>
      <c r="D286" s="373"/>
      <c r="E286" s="366"/>
      <c r="F286" s="367"/>
      <c r="G286" s="368"/>
      <c r="H286" s="369" t="s">
        <v>125</v>
      </c>
      <c r="I286" s="374" t="s">
        <v>211</v>
      </c>
      <c r="J286" s="375"/>
      <c r="K286" s="375"/>
      <c r="L286" s="375"/>
      <c r="M286" s="376"/>
      <c r="N286" s="5"/>
      <c r="P286" s="373"/>
      <c r="Q286" s="366"/>
      <c r="R286" s="367"/>
      <c r="S286" s="368"/>
      <c r="T286" s="369" t="s">
        <v>131</v>
      </c>
      <c r="U286" s="374" t="s">
        <v>212</v>
      </c>
      <c r="V286" s="375"/>
      <c r="W286" s="375"/>
      <c r="X286" s="376"/>
      <c r="Y286" s="5"/>
      <c r="Z286" s="210"/>
    </row>
    <row r="287" spans="1:26" ht="20.100000000000001" customHeight="1" x14ac:dyDescent="0.15">
      <c r="A287" s="163"/>
      <c r="B287" s="210"/>
      <c r="C287" s="365"/>
      <c r="D287" s="373"/>
      <c r="E287" s="366"/>
      <c r="F287" s="367"/>
      <c r="G287" s="368"/>
      <c r="H287" s="369" t="s">
        <v>128</v>
      </c>
      <c r="I287" s="374" t="s">
        <v>213</v>
      </c>
      <c r="J287" s="375"/>
      <c r="K287" s="375"/>
      <c r="L287" s="375"/>
      <c r="M287" s="376"/>
      <c r="N287" s="5"/>
      <c r="P287" s="373"/>
      <c r="Q287" s="366"/>
      <c r="R287" s="367"/>
      <c r="S287" s="368"/>
      <c r="T287" s="369" t="s">
        <v>153</v>
      </c>
      <c r="U287" s="374" t="s">
        <v>214</v>
      </c>
      <c r="V287" s="375"/>
      <c r="W287" s="375"/>
      <c r="X287" s="376"/>
      <c r="Y287" s="5"/>
      <c r="Z287" s="210"/>
    </row>
    <row r="288" spans="1:26" ht="20.100000000000001" customHeight="1" x14ac:dyDescent="0.15">
      <c r="A288" s="163"/>
      <c r="B288" s="210"/>
      <c r="C288" s="365"/>
      <c r="D288" s="373"/>
      <c r="E288" s="366"/>
      <c r="F288" s="367"/>
      <c r="G288" s="368"/>
      <c r="H288" s="369" t="s">
        <v>131</v>
      </c>
      <c r="I288" s="374" t="s">
        <v>215</v>
      </c>
      <c r="J288" s="375"/>
      <c r="K288" s="375"/>
      <c r="L288" s="375"/>
      <c r="M288" s="376"/>
      <c r="N288" s="5"/>
      <c r="P288" s="373"/>
      <c r="Q288" s="366"/>
      <c r="R288" s="367"/>
      <c r="S288" s="368"/>
      <c r="T288" s="369" t="s">
        <v>172</v>
      </c>
      <c r="U288" s="374" t="s">
        <v>216</v>
      </c>
      <c r="V288" s="375"/>
      <c r="W288" s="375"/>
      <c r="X288" s="376"/>
      <c r="Y288" s="5"/>
      <c r="Z288" s="210"/>
    </row>
    <row r="289" spans="1:26" ht="20.100000000000001" customHeight="1" x14ac:dyDescent="0.15">
      <c r="A289" s="163"/>
      <c r="B289" s="210"/>
      <c r="C289" s="365"/>
      <c r="D289" s="378"/>
      <c r="E289" s="379"/>
      <c r="F289" s="380"/>
      <c r="G289" s="381"/>
      <c r="H289" s="369" t="s">
        <v>153</v>
      </c>
      <c r="I289" s="374" t="s">
        <v>130</v>
      </c>
      <c r="J289" s="375"/>
      <c r="K289" s="375"/>
      <c r="L289" s="375"/>
      <c r="M289" s="376"/>
      <c r="N289" s="5"/>
      <c r="P289" s="378"/>
      <c r="Q289" s="379"/>
      <c r="R289" s="380"/>
      <c r="S289" s="381"/>
      <c r="T289" s="369" t="s">
        <v>217</v>
      </c>
      <c r="U289" s="374" t="s">
        <v>130</v>
      </c>
      <c r="V289" s="375"/>
      <c r="W289" s="375"/>
      <c r="X289" s="376"/>
      <c r="Y289" s="5"/>
      <c r="Z289" s="210"/>
    </row>
    <row r="290" spans="1:26" ht="20.100000000000001" customHeight="1" x14ac:dyDescent="0.15">
      <c r="A290" s="163"/>
      <c r="B290" s="210"/>
      <c r="C290" s="365"/>
      <c r="D290" s="383">
        <v>11</v>
      </c>
      <c r="E290" s="384" t="s">
        <v>218</v>
      </c>
      <c r="F290" s="385"/>
      <c r="G290" s="386"/>
      <c r="H290" s="369" t="s">
        <v>120</v>
      </c>
      <c r="I290" s="374" t="s">
        <v>219</v>
      </c>
      <c r="J290" s="375"/>
      <c r="K290" s="375"/>
      <c r="L290" s="375"/>
      <c r="M290" s="376"/>
      <c r="N290" s="5"/>
      <c r="P290" s="383">
        <v>24</v>
      </c>
      <c r="Q290" s="384" t="s">
        <v>220</v>
      </c>
      <c r="R290" s="385"/>
      <c r="S290" s="386"/>
      <c r="T290" s="369" t="s">
        <v>120</v>
      </c>
      <c r="U290" s="374" t="s">
        <v>221</v>
      </c>
      <c r="V290" s="375"/>
      <c r="W290" s="375"/>
      <c r="X290" s="376"/>
      <c r="Y290" s="5"/>
      <c r="Z290" s="210"/>
    </row>
    <row r="291" spans="1:26" ht="20.100000000000001" customHeight="1" x14ac:dyDescent="0.15">
      <c r="A291" s="163"/>
      <c r="B291" s="210"/>
      <c r="C291" s="365"/>
      <c r="D291" s="373"/>
      <c r="E291" s="366"/>
      <c r="F291" s="367"/>
      <c r="G291" s="368"/>
      <c r="H291" s="369" t="s">
        <v>122</v>
      </c>
      <c r="I291" s="374" t="s">
        <v>222</v>
      </c>
      <c r="J291" s="375"/>
      <c r="K291" s="375"/>
      <c r="L291" s="375"/>
      <c r="M291" s="376"/>
      <c r="N291" s="5"/>
      <c r="P291" s="373"/>
      <c r="Q291" s="366"/>
      <c r="R291" s="367"/>
      <c r="S291" s="368"/>
      <c r="T291" s="369" t="s">
        <v>122</v>
      </c>
      <c r="U291" s="374" t="s">
        <v>223</v>
      </c>
      <c r="V291" s="375"/>
      <c r="W291" s="375"/>
      <c r="X291" s="376"/>
      <c r="Y291" s="5"/>
      <c r="Z291" s="210"/>
    </row>
    <row r="292" spans="1:26" ht="20.100000000000001" customHeight="1" x14ac:dyDescent="0.15">
      <c r="A292" s="163"/>
      <c r="B292" s="210"/>
      <c r="C292" s="365"/>
      <c r="D292" s="378"/>
      <c r="E292" s="379"/>
      <c r="F292" s="380"/>
      <c r="G292" s="381"/>
      <c r="H292" s="369" t="s">
        <v>125</v>
      </c>
      <c r="I292" s="374" t="s">
        <v>130</v>
      </c>
      <c r="J292" s="375"/>
      <c r="K292" s="375"/>
      <c r="L292" s="375"/>
      <c r="M292" s="376"/>
      <c r="N292" s="5"/>
      <c r="P292" s="373"/>
      <c r="Q292" s="366"/>
      <c r="R292" s="367"/>
      <c r="S292" s="368"/>
      <c r="T292" s="369" t="s">
        <v>125</v>
      </c>
      <c r="U292" s="374" t="s">
        <v>224</v>
      </c>
      <c r="V292" s="375"/>
      <c r="W292" s="375"/>
      <c r="X292" s="376"/>
      <c r="Y292" s="5"/>
      <c r="Z292" s="210"/>
    </row>
    <row r="293" spans="1:26" ht="20.100000000000001" customHeight="1" x14ac:dyDescent="0.15">
      <c r="A293" s="163"/>
      <c r="B293" s="210"/>
      <c r="C293" s="365"/>
      <c r="D293" s="383">
        <v>12</v>
      </c>
      <c r="E293" s="384" t="s">
        <v>225</v>
      </c>
      <c r="F293" s="385"/>
      <c r="G293" s="386"/>
      <c r="H293" s="369" t="s">
        <v>120</v>
      </c>
      <c r="I293" s="374" t="s">
        <v>226</v>
      </c>
      <c r="J293" s="375"/>
      <c r="K293" s="375"/>
      <c r="L293" s="375"/>
      <c r="M293" s="376"/>
      <c r="N293" s="5"/>
      <c r="P293" s="373"/>
      <c r="Q293" s="366"/>
      <c r="R293" s="367"/>
      <c r="S293" s="368"/>
      <c r="T293" s="369" t="s">
        <v>128</v>
      </c>
      <c r="U293" s="374" t="s">
        <v>227</v>
      </c>
      <c r="V293" s="375"/>
      <c r="W293" s="375"/>
      <c r="X293" s="376"/>
      <c r="Y293" s="5"/>
      <c r="Z293" s="210"/>
    </row>
    <row r="294" spans="1:26" ht="20.100000000000001" customHeight="1" x14ac:dyDescent="0.15">
      <c r="A294" s="163"/>
      <c r="B294" s="210"/>
      <c r="C294" s="365"/>
      <c r="D294" s="373"/>
      <c r="E294" s="366"/>
      <c r="F294" s="367"/>
      <c r="G294" s="368"/>
      <c r="H294" s="369" t="s">
        <v>122</v>
      </c>
      <c r="I294" s="374" t="s">
        <v>228</v>
      </c>
      <c r="J294" s="375"/>
      <c r="K294" s="375"/>
      <c r="L294" s="375"/>
      <c r="M294" s="376"/>
      <c r="N294" s="5"/>
      <c r="P294" s="378"/>
      <c r="Q294" s="379"/>
      <c r="R294" s="380"/>
      <c r="S294" s="381"/>
      <c r="T294" s="369" t="s">
        <v>131</v>
      </c>
      <c r="U294" s="374" t="s">
        <v>130</v>
      </c>
      <c r="V294" s="375"/>
      <c r="W294" s="375"/>
      <c r="X294" s="376"/>
      <c r="Y294" s="5"/>
      <c r="Z294" s="210"/>
    </row>
    <row r="295" spans="1:26" ht="20.100000000000001" customHeight="1" x14ac:dyDescent="0.15">
      <c r="A295" s="163"/>
      <c r="B295" s="210"/>
      <c r="C295" s="365"/>
      <c r="D295" s="373"/>
      <c r="E295" s="366"/>
      <c r="F295" s="367"/>
      <c r="G295" s="368"/>
      <c r="H295" s="369" t="s">
        <v>125</v>
      </c>
      <c r="I295" s="374" t="s">
        <v>229</v>
      </c>
      <c r="J295" s="375"/>
      <c r="K295" s="375"/>
      <c r="L295" s="375"/>
      <c r="M295" s="376"/>
      <c r="N295" s="5"/>
      <c r="P295" s="383">
        <v>25</v>
      </c>
      <c r="Q295" s="384" t="s">
        <v>230</v>
      </c>
      <c r="R295" s="385"/>
      <c r="S295" s="386"/>
      <c r="T295" s="369" t="s">
        <v>120</v>
      </c>
      <c r="U295" s="374" t="s">
        <v>231</v>
      </c>
      <c r="V295" s="375"/>
      <c r="W295" s="375"/>
      <c r="X295" s="376"/>
      <c r="Y295" s="5"/>
      <c r="Z295" s="210"/>
    </row>
    <row r="296" spans="1:26" ht="20.100000000000001" customHeight="1" x14ac:dyDescent="0.15">
      <c r="A296" s="163"/>
      <c r="B296" s="210"/>
      <c r="C296" s="365"/>
      <c r="D296" s="373"/>
      <c r="E296" s="366"/>
      <c r="F296" s="367"/>
      <c r="G296" s="368"/>
      <c r="H296" s="369" t="s">
        <v>128</v>
      </c>
      <c r="I296" s="374" t="s">
        <v>232</v>
      </c>
      <c r="J296" s="375"/>
      <c r="K296" s="375"/>
      <c r="L296" s="375"/>
      <c r="M296" s="376"/>
      <c r="N296" s="5"/>
      <c r="P296" s="373"/>
      <c r="Q296" s="366"/>
      <c r="R296" s="367"/>
      <c r="S296" s="368"/>
      <c r="T296" s="369" t="s">
        <v>122</v>
      </c>
      <c r="U296" s="374" t="s">
        <v>233</v>
      </c>
      <c r="V296" s="375"/>
      <c r="W296" s="375"/>
      <c r="X296" s="376"/>
      <c r="Y296" s="5"/>
      <c r="Z296" s="210"/>
    </row>
    <row r="297" spans="1:26" ht="20.100000000000001" customHeight="1" x14ac:dyDescent="0.15">
      <c r="A297" s="163"/>
      <c r="B297" s="210"/>
      <c r="C297" s="365"/>
      <c r="D297" s="373"/>
      <c r="E297" s="366"/>
      <c r="F297" s="367"/>
      <c r="G297" s="368"/>
      <c r="H297" s="369" t="s">
        <v>131</v>
      </c>
      <c r="I297" s="374" t="s">
        <v>234</v>
      </c>
      <c r="J297" s="375"/>
      <c r="K297" s="375"/>
      <c r="L297" s="375"/>
      <c r="M297" s="376"/>
      <c r="N297" s="5"/>
      <c r="P297" s="373"/>
      <c r="Q297" s="366"/>
      <c r="R297" s="367"/>
      <c r="S297" s="368"/>
      <c r="T297" s="369" t="s">
        <v>125</v>
      </c>
      <c r="U297" s="374" t="s">
        <v>235</v>
      </c>
      <c r="V297" s="375"/>
      <c r="W297" s="375"/>
      <c r="X297" s="376"/>
      <c r="Y297" s="5"/>
      <c r="Z297" s="210"/>
    </row>
    <row r="298" spans="1:26" ht="20.100000000000001" customHeight="1" x14ac:dyDescent="0.15">
      <c r="A298" s="163"/>
      <c r="B298" s="210"/>
      <c r="C298" s="365"/>
      <c r="D298" s="373"/>
      <c r="E298" s="366"/>
      <c r="F298" s="367"/>
      <c r="G298" s="368"/>
      <c r="H298" s="369" t="s">
        <v>153</v>
      </c>
      <c r="I298" s="374" t="s">
        <v>236</v>
      </c>
      <c r="J298" s="375"/>
      <c r="K298" s="375"/>
      <c r="L298" s="375"/>
      <c r="M298" s="376"/>
      <c r="N298" s="5"/>
      <c r="P298" s="373"/>
      <c r="Q298" s="366"/>
      <c r="R298" s="367"/>
      <c r="S298" s="368"/>
      <c r="T298" s="369" t="s">
        <v>128</v>
      </c>
      <c r="U298" s="374" t="s">
        <v>237</v>
      </c>
      <c r="V298" s="375"/>
      <c r="W298" s="375"/>
      <c r="X298" s="376"/>
      <c r="Y298" s="5"/>
      <c r="Z298" s="210"/>
    </row>
    <row r="299" spans="1:26" ht="20.100000000000001" customHeight="1" x14ac:dyDescent="0.15">
      <c r="A299" s="163"/>
      <c r="B299" s="210"/>
      <c r="C299" s="365"/>
      <c r="D299" s="373"/>
      <c r="E299" s="366"/>
      <c r="F299" s="367"/>
      <c r="G299" s="368"/>
      <c r="H299" s="369" t="s">
        <v>172</v>
      </c>
      <c r="I299" s="374" t="s">
        <v>238</v>
      </c>
      <c r="J299" s="375"/>
      <c r="K299" s="375"/>
      <c r="L299" s="375"/>
      <c r="M299" s="376"/>
      <c r="N299" s="5"/>
      <c r="P299" s="378"/>
      <c r="Q299" s="379"/>
      <c r="R299" s="380"/>
      <c r="S299" s="381"/>
      <c r="T299" s="369" t="s">
        <v>131</v>
      </c>
      <c r="U299" s="374" t="s">
        <v>130</v>
      </c>
      <c r="V299" s="375"/>
      <c r="W299" s="375"/>
      <c r="X299" s="376"/>
      <c r="Y299" s="5"/>
      <c r="Z299" s="210"/>
    </row>
    <row r="300" spans="1:26" ht="20.100000000000001" customHeight="1" x14ac:dyDescent="0.15">
      <c r="A300" s="163"/>
      <c r="B300" s="210"/>
      <c r="C300" s="365"/>
      <c r="D300" s="378"/>
      <c r="E300" s="379"/>
      <c r="F300" s="380"/>
      <c r="G300" s="381"/>
      <c r="H300" s="369" t="s">
        <v>217</v>
      </c>
      <c r="I300" s="374" t="s">
        <v>130</v>
      </c>
      <c r="J300" s="375"/>
      <c r="K300" s="375"/>
      <c r="L300" s="375"/>
      <c r="M300" s="376"/>
      <c r="N300" s="5"/>
      <c r="P300" s="383">
        <v>26</v>
      </c>
      <c r="Q300" s="384" t="s">
        <v>239</v>
      </c>
      <c r="R300" s="385"/>
      <c r="S300" s="386"/>
      <c r="T300" s="369" t="s">
        <v>120</v>
      </c>
      <c r="U300" s="374" t="s">
        <v>240</v>
      </c>
      <c r="V300" s="375"/>
      <c r="W300" s="375"/>
      <c r="X300" s="376"/>
      <c r="Y300" s="5"/>
      <c r="Z300" s="210"/>
    </row>
    <row r="301" spans="1:26" ht="20.100000000000001" customHeight="1" x14ac:dyDescent="0.15">
      <c r="A301" s="163"/>
      <c r="B301" s="210"/>
      <c r="C301" s="365"/>
      <c r="D301" s="383">
        <v>13</v>
      </c>
      <c r="E301" s="384" t="s">
        <v>241</v>
      </c>
      <c r="F301" s="385"/>
      <c r="G301" s="386"/>
      <c r="H301" s="369" t="s">
        <v>120</v>
      </c>
      <c r="I301" s="374" t="s">
        <v>242</v>
      </c>
      <c r="J301" s="375"/>
      <c r="K301" s="375"/>
      <c r="L301" s="375"/>
      <c r="M301" s="376"/>
      <c r="N301" s="5"/>
      <c r="P301" s="373"/>
      <c r="Q301" s="366"/>
      <c r="R301" s="367"/>
      <c r="S301" s="368"/>
      <c r="T301" s="369" t="s">
        <v>122</v>
      </c>
      <c r="U301" s="374" t="s">
        <v>243</v>
      </c>
      <c r="V301" s="375"/>
      <c r="W301" s="375"/>
      <c r="X301" s="376"/>
      <c r="Y301" s="5"/>
      <c r="Z301" s="210"/>
    </row>
    <row r="302" spans="1:26" ht="20.100000000000001" customHeight="1" x14ac:dyDescent="0.15">
      <c r="A302" s="163"/>
      <c r="B302" s="210"/>
      <c r="C302" s="365"/>
      <c r="D302" s="373"/>
      <c r="E302" s="366"/>
      <c r="F302" s="367"/>
      <c r="G302" s="368"/>
      <c r="H302" s="369" t="s">
        <v>122</v>
      </c>
      <c r="I302" s="374" t="s">
        <v>244</v>
      </c>
      <c r="J302" s="375"/>
      <c r="K302" s="375"/>
      <c r="L302" s="375"/>
      <c r="M302" s="376"/>
      <c r="N302" s="5"/>
      <c r="P302" s="378"/>
      <c r="Q302" s="379"/>
      <c r="R302" s="380"/>
      <c r="S302" s="381"/>
      <c r="T302" s="369" t="s">
        <v>125</v>
      </c>
      <c r="U302" s="374" t="s">
        <v>130</v>
      </c>
      <c r="V302" s="375"/>
      <c r="W302" s="375"/>
      <c r="X302" s="376"/>
      <c r="Y302" s="5"/>
      <c r="Z302" s="210"/>
    </row>
    <row r="303" spans="1:26" ht="20.100000000000001" customHeight="1" x14ac:dyDescent="0.15">
      <c r="A303" s="163"/>
      <c r="B303" s="210"/>
      <c r="C303" s="365"/>
      <c r="D303" s="373"/>
      <c r="E303" s="366"/>
      <c r="F303" s="367"/>
      <c r="G303" s="368"/>
      <c r="H303" s="369" t="s">
        <v>125</v>
      </c>
      <c r="I303" s="374" t="s">
        <v>245</v>
      </c>
      <c r="J303" s="375"/>
      <c r="K303" s="375"/>
      <c r="L303" s="375"/>
      <c r="M303" s="376"/>
      <c r="N303" s="5"/>
      <c r="P303" s="383">
        <v>27</v>
      </c>
      <c r="Q303" s="384" t="s">
        <v>246</v>
      </c>
      <c r="R303" s="385"/>
      <c r="S303" s="386"/>
      <c r="T303" s="369" t="s">
        <v>120</v>
      </c>
      <c r="U303" s="374" t="s">
        <v>247</v>
      </c>
      <c r="V303" s="375"/>
      <c r="W303" s="375"/>
      <c r="X303" s="376"/>
      <c r="Y303" s="5"/>
      <c r="Z303" s="210"/>
    </row>
    <row r="304" spans="1:26" ht="20.100000000000001" customHeight="1" x14ac:dyDescent="0.15">
      <c r="A304" s="163"/>
      <c r="B304" s="210"/>
      <c r="C304" s="365"/>
      <c r="D304" s="378"/>
      <c r="E304" s="379"/>
      <c r="F304" s="380"/>
      <c r="G304" s="381"/>
      <c r="H304" s="369" t="s">
        <v>128</v>
      </c>
      <c r="I304" s="374" t="s">
        <v>130</v>
      </c>
      <c r="J304" s="375"/>
      <c r="K304" s="375"/>
      <c r="L304" s="375"/>
      <c r="M304" s="376"/>
      <c r="N304" s="5"/>
      <c r="P304" s="373"/>
      <c r="Q304" s="366"/>
      <c r="R304" s="367"/>
      <c r="S304" s="368"/>
      <c r="T304" s="369" t="s">
        <v>122</v>
      </c>
      <c r="U304" s="374" t="s">
        <v>248</v>
      </c>
      <c r="V304" s="375"/>
      <c r="W304" s="375"/>
      <c r="X304" s="376"/>
      <c r="Y304" s="5"/>
      <c r="Z304" s="210"/>
    </row>
    <row r="305" spans="1:27" ht="20.100000000000001" customHeight="1" x14ac:dyDescent="0.15">
      <c r="A305" s="163"/>
      <c r="B305" s="210"/>
      <c r="C305" s="365"/>
      <c r="D305" s="383">
        <v>14</v>
      </c>
      <c r="E305" s="384" t="s">
        <v>249</v>
      </c>
      <c r="F305" s="385"/>
      <c r="G305" s="386"/>
      <c r="H305" s="369" t="s">
        <v>120</v>
      </c>
      <c r="I305" s="374" t="s">
        <v>250</v>
      </c>
      <c r="J305" s="375"/>
      <c r="K305" s="375"/>
      <c r="L305" s="375"/>
      <c r="M305" s="376"/>
      <c r="N305" s="5"/>
      <c r="P305" s="373"/>
      <c r="Q305" s="366"/>
      <c r="R305" s="367"/>
      <c r="S305" s="368"/>
      <c r="T305" s="369" t="s">
        <v>125</v>
      </c>
      <c r="U305" s="374" t="s">
        <v>251</v>
      </c>
      <c r="V305" s="375"/>
      <c r="W305" s="375"/>
      <c r="X305" s="376"/>
      <c r="Y305" s="5"/>
      <c r="Z305" s="210"/>
    </row>
    <row r="306" spans="1:27" ht="20.100000000000001" customHeight="1" x14ac:dyDescent="0.15">
      <c r="B306" s="210"/>
      <c r="C306" s="365"/>
      <c r="D306" s="373"/>
      <c r="E306" s="366"/>
      <c r="F306" s="367"/>
      <c r="G306" s="368"/>
      <c r="H306" s="369" t="s">
        <v>122</v>
      </c>
      <c r="I306" s="374" t="s">
        <v>252</v>
      </c>
      <c r="J306" s="375"/>
      <c r="K306" s="375"/>
      <c r="L306" s="375"/>
      <c r="M306" s="376"/>
      <c r="N306" s="5"/>
      <c r="P306" s="378"/>
      <c r="Q306" s="379"/>
      <c r="R306" s="380"/>
      <c r="S306" s="381"/>
      <c r="T306" s="369" t="s">
        <v>128</v>
      </c>
      <c r="U306" s="374" t="s">
        <v>130</v>
      </c>
      <c r="V306" s="375"/>
      <c r="W306" s="375"/>
      <c r="X306" s="376"/>
      <c r="Y306" s="5"/>
      <c r="Z306" s="210"/>
    </row>
    <row r="307" spans="1:27" ht="20.100000000000001" customHeight="1" x14ac:dyDescent="0.15">
      <c r="B307" s="210"/>
      <c r="C307" s="365"/>
      <c r="D307" s="373"/>
      <c r="E307" s="366"/>
      <c r="F307" s="367"/>
      <c r="G307" s="368"/>
      <c r="H307" s="369" t="s">
        <v>125</v>
      </c>
      <c r="I307" s="374" t="s">
        <v>253</v>
      </c>
      <c r="J307" s="375"/>
      <c r="K307" s="375"/>
      <c r="L307" s="375"/>
      <c r="M307" s="376"/>
      <c r="N307" s="5"/>
      <c r="P307" s="390">
        <v>28</v>
      </c>
      <c r="Q307" s="391" t="s">
        <v>254</v>
      </c>
      <c r="R307" s="392"/>
      <c r="S307" s="393"/>
      <c r="T307" s="394" t="s">
        <v>120</v>
      </c>
      <c r="U307" s="395" t="s">
        <v>254</v>
      </c>
      <c r="V307" s="396"/>
      <c r="W307" s="396"/>
      <c r="X307" s="397"/>
      <c r="Y307" s="7"/>
      <c r="Z307" s="210"/>
    </row>
    <row r="308" spans="1:27" ht="20.100000000000001" customHeight="1" x14ac:dyDescent="0.15">
      <c r="B308" s="210"/>
      <c r="C308" s="365"/>
      <c r="D308" s="373"/>
      <c r="E308" s="366"/>
      <c r="F308" s="367"/>
      <c r="G308" s="368"/>
      <c r="H308" s="369" t="s">
        <v>128</v>
      </c>
      <c r="I308" s="374" t="s">
        <v>255</v>
      </c>
      <c r="J308" s="375"/>
      <c r="K308" s="375"/>
      <c r="L308" s="375"/>
      <c r="M308" s="376"/>
      <c r="N308" s="5"/>
      <c r="Z308" s="210"/>
    </row>
    <row r="309" spans="1:27" ht="20.100000000000001" customHeight="1" x14ac:dyDescent="0.15">
      <c r="B309" s="210"/>
      <c r="C309" s="365"/>
      <c r="D309" s="398"/>
      <c r="E309" s="399"/>
      <c r="F309" s="400"/>
      <c r="G309" s="401"/>
      <c r="H309" s="394" t="s">
        <v>131</v>
      </c>
      <c r="I309" s="395" t="s">
        <v>130</v>
      </c>
      <c r="J309" s="396"/>
      <c r="K309" s="396"/>
      <c r="L309" s="396"/>
      <c r="M309" s="397"/>
      <c r="N309" s="6"/>
      <c r="P309" s="295"/>
      <c r="Z309" s="210"/>
    </row>
    <row r="310" spans="1:27" ht="20.100000000000001" customHeight="1" x14ac:dyDescent="0.15">
      <c r="B310" s="210"/>
      <c r="Z310" s="210"/>
    </row>
    <row r="311" spans="1:27" s="341" customFormat="1" ht="20.100000000000001" customHeight="1" x14ac:dyDescent="0.15">
      <c r="A311" s="333"/>
      <c r="B311" s="402"/>
      <c r="C311" s="335"/>
      <c r="D311" s="336" t="s">
        <v>256</v>
      </c>
      <c r="E311" s="338"/>
      <c r="F311" s="338"/>
      <c r="G311" s="338"/>
      <c r="H311" s="338"/>
      <c r="I311" s="338"/>
      <c r="J311" s="338"/>
      <c r="K311" s="338"/>
      <c r="L311" s="338"/>
      <c r="M311" s="338"/>
      <c r="N311" s="338"/>
      <c r="O311" s="338"/>
      <c r="P311" s="338"/>
      <c r="Q311" s="337"/>
      <c r="R311" s="338"/>
      <c r="S311" s="338"/>
      <c r="T311" s="338"/>
      <c r="U311" s="338"/>
      <c r="V311" s="338"/>
      <c r="W311" s="338"/>
      <c r="X311" s="338"/>
      <c r="Y311" s="338"/>
      <c r="Z311" s="338"/>
      <c r="AA311" s="339"/>
    </row>
    <row r="312" spans="1:27" ht="20.100000000000001" customHeight="1" x14ac:dyDescent="0.15">
      <c r="B312" s="210"/>
      <c r="D312" s="342" t="s">
        <v>112</v>
      </c>
      <c r="E312" s="343"/>
      <c r="F312" s="343"/>
      <c r="G312" s="343"/>
      <c r="H312" s="344" t="s">
        <v>115</v>
      </c>
      <c r="I312" s="345"/>
      <c r="J312" s="345"/>
      <c r="K312" s="345"/>
      <c r="L312" s="345"/>
      <c r="M312" s="346"/>
      <c r="N312" s="403" t="s">
        <v>114</v>
      </c>
      <c r="P312" s="342" t="s">
        <v>112</v>
      </c>
      <c r="Q312" s="343"/>
      <c r="R312" s="343"/>
      <c r="S312" s="348"/>
      <c r="T312" s="345" t="s">
        <v>115</v>
      </c>
      <c r="U312" s="345"/>
      <c r="V312" s="345"/>
      <c r="W312" s="345"/>
      <c r="X312" s="345"/>
      <c r="Y312" s="404" t="s">
        <v>114</v>
      </c>
      <c r="Z312" s="210"/>
    </row>
    <row r="313" spans="1:27" ht="30" customHeight="1" x14ac:dyDescent="0.15">
      <c r="B313" s="210"/>
      <c r="C313" s="365"/>
      <c r="D313" s="405" t="s">
        <v>257</v>
      </c>
      <c r="E313" s="406" t="s">
        <v>258</v>
      </c>
      <c r="F313" s="406"/>
      <c r="G313" s="406"/>
      <c r="H313" s="407" t="s">
        <v>120</v>
      </c>
      <c r="I313" s="408" t="s">
        <v>259</v>
      </c>
      <c r="J313" s="409"/>
      <c r="K313" s="409"/>
      <c r="L313" s="409"/>
      <c r="M313" s="410"/>
      <c r="N313" s="5"/>
      <c r="O313" s="365"/>
      <c r="P313" s="411" t="s">
        <v>260</v>
      </c>
      <c r="Q313" s="412" t="s">
        <v>261</v>
      </c>
      <c r="R313" s="413"/>
      <c r="S313" s="414"/>
      <c r="T313" s="415" t="s">
        <v>120</v>
      </c>
      <c r="U313" s="416" t="s">
        <v>262</v>
      </c>
      <c r="V313" s="416"/>
      <c r="W313" s="416"/>
      <c r="X313" s="416"/>
      <c r="Y313" s="5"/>
      <c r="Z313" s="210"/>
    </row>
    <row r="314" spans="1:27" ht="30" customHeight="1" x14ac:dyDescent="0.15">
      <c r="B314" s="210"/>
      <c r="C314" s="365"/>
      <c r="D314" s="417"/>
      <c r="E314" s="418"/>
      <c r="F314" s="418"/>
      <c r="G314" s="418"/>
      <c r="H314" s="415" t="s">
        <v>122</v>
      </c>
      <c r="I314" s="374" t="s">
        <v>263</v>
      </c>
      <c r="J314" s="375"/>
      <c r="K314" s="375"/>
      <c r="L314" s="375"/>
      <c r="M314" s="376"/>
      <c r="N314" s="5"/>
      <c r="O314" s="365"/>
      <c r="P314" s="419"/>
      <c r="Q314" s="420"/>
      <c r="R314" s="421"/>
      <c r="S314" s="422"/>
      <c r="T314" s="415" t="s">
        <v>122</v>
      </c>
      <c r="U314" s="423" t="s">
        <v>264</v>
      </c>
      <c r="V314" s="423"/>
      <c r="W314" s="423"/>
      <c r="X314" s="423"/>
      <c r="Y314" s="5"/>
      <c r="Z314" s="210"/>
    </row>
    <row r="315" spans="1:27" ht="30" customHeight="1" x14ac:dyDescent="0.15">
      <c r="B315" s="210"/>
      <c r="C315" s="365"/>
      <c r="D315" s="417"/>
      <c r="E315" s="418"/>
      <c r="F315" s="418"/>
      <c r="G315" s="418"/>
      <c r="H315" s="415" t="s">
        <v>125</v>
      </c>
      <c r="I315" s="374" t="s">
        <v>265</v>
      </c>
      <c r="J315" s="375"/>
      <c r="K315" s="375"/>
      <c r="L315" s="375"/>
      <c r="M315" s="376"/>
      <c r="N315" s="5"/>
      <c r="O315" s="365"/>
      <c r="P315" s="419"/>
      <c r="Q315" s="420"/>
      <c r="R315" s="421"/>
      <c r="S315" s="422"/>
      <c r="T315" s="415" t="s">
        <v>125</v>
      </c>
      <c r="U315" s="423" t="s">
        <v>266</v>
      </c>
      <c r="V315" s="423"/>
      <c r="W315" s="423"/>
      <c r="X315" s="423"/>
      <c r="Y315" s="5"/>
      <c r="Z315" s="210"/>
    </row>
    <row r="316" spans="1:27" ht="20.100000000000001" customHeight="1" x14ac:dyDescent="0.15">
      <c r="B316" s="210"/>
      <c r="C316" s="365"/>
      <c r="D316" s="417"/>
      <c r="E316" s="418"/>
      <c r="F316" s="418"/>
      <c r="G316" s="418"/>
      <c r="H316" s="415" t="s">
        <v>128</v>
      </c>
      <c r="I316" s="424" t="s">
        <v>267</v>
      </c>
      <c r="J316" s="425"/>
      <c r="K316" s="425"/>
      <c r="L316" s="425"/>
      <c r="M316" s="426"/>
      <c r="N316" s="5"/>
      <c r="O316" s="365"/>
      <c r="P316" s="405"/>
      <c r="Q316" s="427"/>
      <c r="R316" s="428"/>
      <c r="S316" s="429"/>
      <c r="T316" s="415" t="s">
        <v>128</v>
      </c>
      <c r="U316" s="423" t="s">
        <v>130</v>
      </c>
      <c r="V316" s="423"/>
      <c r="W316" s="423"/>
      <c r="X316" s="423"/>
      <c r="Y316" s="5"/>
      <c r="Z316" s="210"/>
    </row>
    <row r="317" spans="1:27" ht="20.100000000000001" customHeight="1" x14ac:dyDescent="0.15">
      <c r="B317" s="210"/>
      <c r="C317" s="365"/>
      <c r="D317" s="417"/>
      <c r="E317" s="418"/>
      <c r="F317" s="418"/>
      <c r="G317" s="418"/>
      <c r="H317" s="415" t="s">
        <v>131</v>
      </c>
      <c r="I317" s="424" t="s">
        <v>254</v>
      </c>
      <c r="J317" s="425"/>
      <c r="K317" s="425"/>
      <c r="L317" s="425"/>
      <c r="M317" s="426"/>
      <c r="N317" s="5"/>
      <c r="O317" s="365"/>
      <c r="P317" s="411" t="s">
        <v>268</v>
      </c>
      <c r="Q317" s="412" t="s">
        <v>269</v>
      </c>
      <c r="R317" s="413"/>
      <c r="S317" s="414"/>
      <c r="T317" s="415" t="s">
        <v>120</v>
      </c>
      <c r="U317" s="423" t="s">
        <v>270</v>
      </c>
      <c r="V317" s="423"/>
      <c r="W317" s="423"/>
      <c r="X317" s="423"/>
      <c r="Y317" s="5"/>
      <c r="Z317" s="210"/>
    </row>
    <row r="318" spans="1:27" ht="20.100000000000001" customHeight="1" x14ac:dyDescent="0.15">
      <c r="B318" s="210"/>
      <c r="C318" s="365"/>
      <c r="D318" s="417" t="s">
        <v>271</v>
      </c>
      <c r="E318" s="418" t="s">
        <v>272</v>
      </c>
      <c r="F318" s="418"/>
      <c r="G318" s="418"/>
      <c r="H318" s="415" t="s">
        <v>120</v>
      </c>
      <c r="I318" s="424" t="s">
        <v>273</v>
      </c>
      <c r="J318" s="425"/>
      <c r="K318" s="425"/>
      <c r="L318" s="425"/>
      <c r="M318" s="426"/>
      <c r="N318" s="5"/>
      <c r="O318" s="365"/>
      <c r="P318" s="405"/>
      <c r="Q318" s="427"/>
      <c r="R318" s="428"/>
      <c r="S318" s="429"/>
      <c r="T318" s="415" t="s">
        <v>122</v>
      </c>
      <c r="U318" s="423" t="s">
        <v>130</v>
      </c>
      <c r="V318" s="423"/>
      <c r="W318" s="423"/>
      <c r="X318" s="423"/>
      <c r="Y318" s="5"/>
      <c r="Z318" s="210"/>
    </row>
    <row r="319" spans="1:27" ht="20.100000000000001" customHeight="1" x14ac:dyDescent="0.15">
      <c r="B319" s="210"/>
      <c r="C319" s="365"/>
      <c r="D319" s="417"/>
      <c r="E319" s="418"/>
      <c r="F319" s="418"/>
      <c r="G319" s="418"/>
      <c r="H319" s="415" t="s">
        <v>122</v>
      </c>
      <c r="I319" s="424" t="s">
        <v>274</v>
      </c>
      <c r="J319" s="425"/>
      <c r="K319" s="425"/>
      <c r="L319" s="425"/>
      <c r="M319" s="426"/>
      <c r="N319" s="5"/>
      <c r="O319" s="365"/>
      <c r="P319" s="411" t="s">
        <v>275</v>
      </c>
      <c r="Q319" s="412" t="s">
        <v>276</v>
      </c>
      <c r="R319" s="413"/>
      <c r="S319" s="414"/>
      <c r="T319" s="415" t="s">
        <v>120</v>
      </c>
      <c r="U319" s="423" t="s">
        <v>276</v>
      </c>
      <c r="V319" s="423"/>
      <c r="W319" s="423"/>
      <c r="X319" s="423"/>
      <c r="Y319" s="5"/>
      <c r="Z319" s="210"/>
    </row>
    <row r="320" spans="1:27" ht="20.100000000000001" customHeight="1" x14ac:dyDescent="0.15">
      <c r="B320" s="210"/>
      <c r="C320" s="365"/>
      <c r="D320" s="417"/>
      <c r="E320" s="418"/>
      <c r="F320" s="418"/>
      <c r="G320" s="418"/>
      <c r="H320" s="415" t="s">
        <v>125</v>
      </c>
      <c r="I320" s="424" t="s">
        <v>277</v>
      </c>
      <c r="J320" s="425"/>
      <c r="K320" s="425"/>
      <c r="L320" s="425"/>
      <c r="M320" s="426"/>
      <c r="N320" s="5"/>
      <c r="O320" s="365"/>
      <c r="P320" s="405"/>
      <c r="Q320" s="427"/>
      <c r="R320" s="428"/>
      <c r="S320" s="429"/>
      <c r="T320" s="415" t="s">
        <v>122</v>
      </c>
      <c r="U320" s="423" t="s">
        <v>130</v>
      </c>
      <c r="V320" s="423"/>
      <c r="W320" s="423"/>
      <c r="X320" s="423"/>
      <c r="Y320" s="5"/>
      <c r="Z320" s="210"/>
    </row>
    <row r="321" spans="1:26" ht="20.100000000000001" customHeight="1" x14ac:dyDescent="0.15">
      <c r="B321" s="210"/>
      <c r="C321" s="365"/>
      <c r="D321" s="417"/>
      <c r="E321" s="418"/>
      <c r="F321" s="418"/>
      <c r="G321" s="418"/>
      <c r="H321" s="415" t="s">
        <v>128</v>
      </c>
      <c r="I321" s="424" t="s">
        <v>278</v>
      </c>
      <c r="J321" s="425"/>
      <c r="K321" s="425"/>
      <c r="L321" s="425"/>
      <c r="M321" s="426"/>
      <c r="N321" s="5"/>
      <c r="O321" s="365"/>
      <c r="P321" s="383" t="s">
        <v>279</v>
      </c>
      <c r="Q321" s="413" t="s">
        <v>280</v>
      </c>
      <c r="R321" s="413"/>
      <c r="S321" s="414"/>
      <c r="T321" s="415" t="s">
        <v>120</v>
      </c>
      <c r="U321" s="423" t="s">
        <v>281</v>
      </c>
      <c r="V321" s="423"/>
      <c r="W321" s="423"/>
      <c r="X321" s="423"/>
      <c r="Y321" s="5"/>
      <c r="Z321" s="210"/>
    </row>
    <row r="322" spans="1:26" ht="20.100000000000001" customHeight="1" x14ac:dyDescent="0.15">
      <c r="A322" s="163"/>
      <c r="B322" s="210"/>
      <c r="C322" s="365"/>
      <c r="D322" s="417"/>
      <c r="E322" s="418"/>
      <c r="F322" s="418"/>
      <c r="G322" s="418"/>
      <c r="H322" s="415" t="s">
        <v>131</v>
      </c>
      <c r="I322" s="424" t="s">
        <v>282</v>
      </c>
      <c r="J322" s="425"/>
      <c r="K322" s="425"/>
      <c r="L322" s="425"/>
      <c r="M322" s="426"/>
      <c r="N322" s="5"/>
      <c r="O322" s="365"/>
      <c r="P322" s="373"/>
      <c r="Q322" s="421"/>
      <c r="R322" s="421"/>
      <c r="S322" s="422"/>
      <c r="T322" s="415" t="s">
        <v>122</v>
      </c>
      <c r="U322" s="423" t="s">
        <v>283</v>
      </c>
      <c r="V322" s="423"/>
      <c r="W322" s="423"/>
      <c r="X322" s="423"/>
      <c r="Y322" s="5"/>
      <c r="Z322" s="210"/>
    </row>
    <row r="323" spans="1:26" ht="20.100000000000001" customHeight="1" x14ac:dyDescent="0.15">
      <c r="A323" s="163"/>
      <c r="B323" s="210"/>
      <c r="C323" s="365"/>
      <c r="D323" s="417"/>
      <c r="E323" s="418"/>
      <c r="F323" s="418"/>
      <c r="G323" s="418"/>
      <c r="H323" s="415" t="s">
        <v>153</v>
      </c>
      <c r="I323" s="424" t="s">
        <v>284</v>
      </c>
      <c r="J323" s="425"/>
      <c r="K323" s="425"/>
      <c r="L323" s="425"/>
      <c r="M323" s="426"/>
      <c r="N323" s="5"/>
      <c r="O323" s="365"/>
      <c r="P323" s="373"/>
      <c r="Q323" s="421"/>
      <c r="R323" s="421"/>
      <c r="S323" s="422"/>
      <c r="T323" s="415" t="s">
        <v>125</v>
      </c>
      <c r="U323" s="423" t="s">
        <v>285</v>
      </c>
      <c r="V323" s="423"/>
      <c r="W323" s="423"/>
      <c r="X323" s="423"/>
      <c r="Y323" s="5"/>
      <c r="Z323" s="210"/>
    </row>
    <row r="324" spans="1:26" ht="20.100000000000001" customHeight="1" x14ac:dyDescent="0.15">
      <c r="A324" s="163"/>
      <c r="B324" s="210"/>
      <c r="C324" s="365"/>
      <c r="D324" s="417"/>
      <c r="E324" s="418"/>
      <c r="F324" s="418"/>
      <c r="G324" s="418"/>
      <c r="H324" s="415" t="s">
        <v>172</v>
      </c>
      <c r="I324" s="424" t="s">
        <v>254</v>
      </c>
      <c r="J324" s="425"/>
      <c r="K324" s="425"/>
      <c r="L324" s="425"/>
      <c r="M324" s="426"/>
      <c r="N324" s="5"/>
      <c r="O324" s="365"/>
      <c r="P324" s="373"/>
      <c r="Q324" s="421"/>
      <c r="R324" s="421"/>
      <c r="S324" s="422"/>
      <c r="T324" s="415" t="s">
        <v>128</v>
      </c>
      <c r="U324" s="423" t="s">
        <v>286</v>
      </c>
      <c r="V324" s="423"/>
      <c r="W324" s="423"/>
      <c r="X324" s="423"/>
      <c r="Y324" s="5"/>
      <c r="Z324" s="210"/>
    </row>
    <row r="325" spans="1:26" ht="20.100000000000001" customHeight="1" x14ac:dyDescent="0.15">
      <c r="A325" s="163"/>
      <c r="B325" s="210"/>
      <c r="C325" s="365"/>
      <c r="D325" s="411" t="s">
        <v>287</v>
      </c>
      <c r="E325" s="430" t="s">
        <v>288</v>
      </c>
      <c r="F325" s="431"/>
      <c r="G325" s="432"/>
      <c r="H325" s="415" t="s">
        <v>120</v>
      </c>
      <c r="I325" s="424" t="s">
        <v>289</v>
      </c>
      <c r="J325" s="425"/>
      <c r="K325" s="425"/>
      <c r="L325" s="425"/>
      <c r="M325" s="426"/>
      <c r="N325" s="5"/>
      <c r="O325" s="365"/>
      <c r="P325" s="373"/>
      <c r="Q325" s="421"/>
      <c r="R325" s="421"/>
      <c r="S325" s="422"/>
      <c r="T325" s="415" t="s">
        <v>131</v>
      </c>
      <c r="U325" s="423" t="s">
        <v>290</v>
      </c>
      <c r="V325" s="423"/>
      <c r="W325" s="423"/>
      <c r="X325" s="423"/>
      <c r="Y325" s="5"/>
      <c r="Z325" s="210"/>
    </row>
    <row r="326" spans="1:26" ht="20.100000000000001" customHeight="1" x14ac:dyDescent="0.15">
      <c r="A326" s="163"/>
      <c r="B326" s="210"/>
      <c r="C326" s="365"/>
      <c r="D326" s="419"/>
      <c r="E326" s="433"/>
      <c r="F326" s="434"/>
      <c r="G326" s="435"/>
      <c r="H326" s="415" t="s">
        <v>291</v>
      </c>
      <c r="I326" s="424" t="s">
        <v>292</v>
      </c>
      <c r="J326" s="425"/>
      <c r="K326" s="425"/>
      <c r="L326" s="425"/>
      <c r="M326" s="426"/>
      <c r="N326" s="5"/>
      <c r="O326" s="365"/>
      <c r="P326" s="373"/>
      <c r="Q326" s="421"/>
      <c r="R326" s="421"/>
      <c r="S326" s="422"/>
      <c r="T326" s="415" t="s">
        <v>153</v>
      </c>
      <c r="U326" s="423" t="s">
        <v>293</v>
      </c>
      <c r="V326" s="423"/>
      <c r="W326" s="423"/>
      <c r="X326" s="423"/>
      <c r="Y326" s="5"/>
      <c r="Z326" s="210"/>
    </row>
    <row r="327" spans="1:26" ht="20.100000000000001" customHeight="1" x14ac:dyDescent="0.15">
      <c r="A327" s="163"/>
      <c r="B327" s="210"/>
      <c r="C327" s="365"/>
      <c r="D327" s="405"/>
      <c r="E327" s="436"/>
      <c r="F327" s="437"/>
      <c r="G327" s="438"/>
      <c r="H327" s="415" t="s">
        <v>294</v>
      </c>
      <c r="I327" s="424" t="s">
        <v>295</v>
      </c>
      <c r="J327" s="425"/>
      <c r="K327" s="425"/>
      <c r="L327" s="425"/>
      <c r="M327" s="426"/>
      <c r="N327" s="5"/>
      <c r="O327" s="365"/>
      <c r="P327" s="373"/>
      <c r="Q327" s="421"/>
      <c r="R327" s="421"/>
      <c r="S327" s="422"/>
      <c r="T327" s="415" t="s">
        <v>172</v>
      </c>
      <c r="U327" s="423" t="s">
        <v>296</v>
      </c>
      <c r="V327" s="423"/>
      <c r="W327" s="423"/>
      <c r="X327" s="423"/>
      <c r="Y327" s="5"/>
      <c r="Z327" s="210"/>
    </row>
    <row r="328" spans="1:26" ht="20.100000000000001" customHeight="1" x14ac:dyDescent="0.15">
      <c r="A328" s="163"/>
      <c r="B328" s="210"/>
      <c r="C328" s="365"/>
      <c r="D328" s="417" t="s">
        <v>297</v>
      </c>
      <c r="E328" s="418" t="s">
        <v>298</v>
      </c>
      <c r="F328" s="418"/>
      <c r="G328" s="418"/>
      <c r="H328" s="415" t="s">
        <v>120</v>
      </c>
      <c r="I328" s="424" t="s">
        <v>299</v>
      </c>
      <c r="J328" s="425"/>
      <c r="K328" s="425"/>
      <c r="L328" s="425"/>
      <c r="M328" s="426"/>
      <c r="N328" s="5"/>
      <c r="O328" s="365"/>
      <c r="P328" s="373"/>
      <c r="Q328" s="421"/>
      <c r="R328" s="421"/>
      <c r="S328" s="422"/>
      <c r="T328" s="415" t="s">
        <v>217</v>
      </c>
      <c r="U328" s="423" t="s">
        <v>300</v>
      </c>
      <c r="V328" s="423"/>
      <c r="W328" s="423"/>
      <c r="X328" s="423"/>
      <c r="Y328" s="5"/>
      <c r="Z328" s="210"/>
    </row>
    <row r="329" spans="1:26" ht="20.100000000000001" customHeight="1" x14ac:dyDescent="0.15">
      <c r="A329" s="163"/>
      <c r="B329" s="210"/>
      <c r="C329" s="365"/>
      <c r="D329" s="417"/>
      <c r="E329" s="418"/>
      <c r="F329" s="418"/>
      <c r="G329" s="418"/>
      <c r="H329" s="415" t="s">
        <v>122</v>
      </c>
      <c r="I329" s="424" t="s">
        <v>254</v>
      </c>
      <c r="J329" s="425"/>
      <c r="K329" s="425"/>
      <c r="L329" s="425"/>
      <c r="M329" s="426"/>
      <c r="N329" s="5"/>
      <c r="O329" s="365"/>
      <c r="P329" s="373"/>
      <c r="Q329" s="421"/>
      <c r="R329" s="421"/>
      <c r="S329" s="422"/>
      <c r="T329" s="415" t="s">
        <v>301</v>
      </c>
      <c r="U329" s="423" t="s">
        <v>302</v>
      </c>
      <c r="V329" s="423"/>
      <c r="W329" s="423"/>
      <c r="X329" s="423"/>
      <c r="Y329" s="5"/>
      <c r="Z329" s="210"/>
    </row>
    <row r="330" spans="1:26" ht="20.100000000000001" customHeight="1" x14ac:dyDescent="0.15">
      <c r="A330" s="163"/>
      <c r="B330" s="210"/>
      <c r="C330" s="365"/>
      <c r="D330" s="411" t="s">
        <v>303</v>
      </c>
      <c r="E330" s="430" t="s">
        <v>304</v>
      </c>
      <c r="F330" s="431"/>
      <c r="G330" s="432"/>
      <c r="H330" s="415" t="s">
        <v>120</v>
      </c>
      <c r="I330" s="424" t="s">
        <v>305</v>
      </c>
      <c r="J330" s="425"/>
      <c r="K330" s="425"/>
      <c r="L330" s="425"/>
      <c r="M330" s="426"/>
      <c r="N330" s="5"/>
      <c r="O330" s="365"/>
      <c r="P330" s="373"/>
      <c r="Q330" s="421"/>
      <c r="R330" s="421"/>
      <c r="S330" s="422"/>
      <c r="T330" s="415" t="s">
        <v>306</v>
      </c>
      <c r="U330" s="423" t="s">
        <v>307</v>
      </c>
      <c r="V330" s="423"/>
      <c r="W330" s="423"/>
      <c r="X330" s="423"/>
      <c r="Y330" s="5"/>
      <c r="Z330" s="210"/>
    </row>
    <row r="331" spans="1:26" ht="20.100000000000001" customHeight="1" x14ac:dyDescent="0.15">
      <c r="A331" s="163"/>
      <c r="B331" s="210"/>
      <c r="C331" s="365"/>
      <c r="D331" s="419"/>
      <c r="E331" s="433"/>
      <c r="F331" s="434"/>
      <c r="G331" s="435"/>
      <c r="H331" s="415" t="s">
        <v>122</v>
      </c>
      <c r="I331" s="424" t="s">
        <v>308</v>
      </c>
      <c r="J331" s="425"/>
      <c r="K331" s="425"/>
      <c r="L331" s="425"/>
      <c r="M331" s="426"/>
      <c r="N331" s="5"/>
      <c r="O331" s="365"/>
      <c r="P331" s="373"/>
      <c r="Q331" s="421"/>
      <c r="R331" s="421"/>
      <c r="S331" s="422"/>
      <c r="T331" s="415" t="s">
        <v>309</v>
      </c>
      <c r="U331" s="423" t="s">
        <v>310</v>
      </c>
      <c r="V331" s="423"/>
      <c r="W331" s="423"/>
      <c r="X331" s="423"/>
      <c r="Y331" s="5"/>
      <c r="Z331" s="210"/>
    </row>
    <row r="332" spans="1:26" ht="20.100000000000001" customHeight="1" x14ac:dyDescent="0.15">
      <c r="A332" s="163"/>
      <c r="B332" s="210"/>
      <c r="C332" s="365"/>
      <c r="D332" s="405"/>
      <c r="E332" s="436"/>
      <c r="F332" s="437"/>
      <c r="G332" s="438"/>
      <c r="H332" s="415" t="s">
        <v>125</v>
      </c>
      <c r="I332" s="424" t="s">
        <v>254</v>
      </c>
      <c r="J332" s="425"/>
      <c r="K332" s="425"/>
      <c r="L332" s="425"/>
      <c r="M332" s="426"/>
      <c r="N332" s="5"/>
      <c r="O332" s="365"/>
      <c r="P332" s="378"/>
      <c r="Q332" s="428"/>
      <c r="R332" s="428"/>
      <c r="S332" s="429"/>
      <c r="T332" s="415" t="s">
        <v>311</v>
      </c>
      <c r="U332" s="423" t="s">
        <v>312</v>
      </c>
      <c r="V332" s="423"/>
      <c r="W332" s="423"/>
      <c r="X332" s="423"/>
      <c r="Y332" s="5"/>
      <c r="Z332" s="210"/>
    </row>
    <row r="333" spans="1:26" ht="20.100000000000001" customHeight="1" x14ac:dyDescent="0.15">
      <c r="A333" s="163"/>
      <c r="B333" s="210"/>
      <c r="C333" s="365"/>
      <c r="D333" s="411" t="s">
        <v>313</v>
      </c>
      <c r="E333" s="430" t="s">
        <v>314</v>
      </c>
      <c r="F333" s="431"/>
      <c r="G333" s="432"/>
      <c r="H333" s="415" t="s">
        <v>120</v>
      </c>
      <c r="I333" s="424" t="s">
        <v>315</v>
      </c>
      <c r="J333" s="425"/>
      <c r="K333" s="425"/>
      <c r="L333" s="425"/>
      <c r="M333" s="426"/>
      <c r="N333" s="5"/>
      <c r="O333" s="365"/>
      <c r="P333" s="411" t="s">
        <v>316</v>
      </c>
      <c r="Q333" s="412" t="s">
        <v>317</v>
      </c>
      <c r="R333" s="413"/>
      <c r="S333" s="414"/>
      <c r="T333" s="415" t="s">
        <v>120</v>
      </c>
      <c r="U333" s="423" t="s">
        <v>318</v>
      </c>
      <c r="V333" s="423"/>
      <c r="W333" s="423"/>
      <c r="X333" s="423"/>
      <c r="Y333" s="5"/>
      <c r="Z333" s="210"/>
    </row>
    <row r="334" spans="1:26" ht="20.100000000000001" customHeight="1" x14ac:dyDescent="0.15">
      <c r="A334" s="163"/>
      <c r="B334" s="210"/>
      <c r="C334" s="365"/>
      <c r="D334" s="419"/>
      <c r="E334" s="433"/>
      <c r="F334" s="434"/>
      <c r="G334" s="435"/>
      <c r="H334" s="415" t="s">
        <v>122</v>
      </c>
      <c r="I334" s="424" t="s">
        <v>319</v>
      </c>
      <c r="J334" s="425"/>
      <c r="K334" s="425"/>
      <c r="L334" s="425"/>
      <c r="M334" s="426"/>
      <c r="N334" s="5"/>
      <c r="O334" s="365"/>
      <c r="P334" s="419"/>
      <c r="Q334" s="420"/>
      <c r="R334" s="421"/>
      <c r="S334" s="422"/>
      <c r="T334" s="415" t="s">
        <v>122</v>
      </c>
      <c r="U334" s="423" t="s">
        <v>320</v>
      </c>
      <c r="V334" s="423"/>
      <c r="W334" s="423"/>
      <c r="X334" s="423"/>
      <c r="Y334" s="5"/>
      <c r="Z334" s="210"/>
    </row>
    <row r="335" spans="1:26" ht="20.100000000000001" customHeight="1" x14ac:dyDescent="0.15">
      <c r="A335" s="163"/>
      <c r="B335" s="210"/>
      <c r="C335" s="365"/>
      <c r="D335" s="419"/>
      <c r="E335" s="433"/>
      <c r="F335" s="434"/>
      <c r="G335" s="435"/>
      <c r="H335" s="415" t="s">
        <v>125</v>
      </c>
      <c r="I335" s="424" t="s">
        <v>321</v>
      </c>
      <c r="J335" s="425"/>
      <c r="K335" s="425"/>
      <c r="L335" s="425"/>
      <c r="M335" s="426"/>
      <c r="N335" s="5"/>
      <c r="O335" s="365"/>
      <c r="P335" s="419"/>
      <c r="Q335" s="420"/>
      <c r="R335" s="421"/>
      <c r="S335" s="422"/>
      <c r="T335" s="415" t="s">
        <v>125</v>
      </c>
      <c r="U335" s="423" t="s">
        <v>322</v>
      </c>
      <c r="V335" s="423"/>
      <c r="W335" s="423"/>
      <c r="X335" s="423"/>
      <c r="Y335" s="5"/>
      <c r="Z335" s="210"/>
    </row>
    <row r="336" spans="1:26" ht="20.100000000000001" customHeight="1" x14ac:dyDescent="0.15">
      <c r="A336" s="163"/>
      <c r="B336" s="210"/>
      <c r="C336" s="365"/>
      <c r="D336" s="419"/>
      <c r="E336" s="433"/>
      <c r="F336" s="434"/>
      <c r="G336" s="435"/>
      <c r="H336" s="415" t="s">
        <v>128</v>
      </c>
      <c r="I336" s="424" t="s">
        <v>323</v>
      </c>
      <c r="J336" s="425"/>
      <c r="K336" s="425"/>
      <c r="L336" s="425"/>
      <c r="M336" s="426"/>
      <c r="N336" s="5"/>
      <c r="O336" s="365"/>
      <c r="P336" s="405"/>
      <c r="Q336" s="427"/>
      <c r="R336" s="428"/>
      <c r="S336" s="429"/>
      <c r="T336" s="415" t="s">
        <v>128</v>
      </c>
      <c r="U336" s="423" t="s">
        <v>130</v>
      </c>
      <c r="V336" s="423"/>
      <c r="W336" s="423"/>
      <c r="X336" s="423"/>
      <c r="Y336" s="5"/>
      <c r="Z336" s="210"/>
    </row>
    <row r="337" spans="1:26" ht="20.100000000000001" customHeight="1" x14ac:dyDescent="0.15">
      <c r="A337" s="163"/>
      <c r="B337" s="210"/>
      <c r="C337" s="365"/>
      <c r="D337" s="405"/>
      <c r="E337" s="436"/>
      <c r="F337" s="437"/>
      <c r="G337" s="438"/>
      <c r="H337" s="415" t="s">
        <v>131</v>
      </c>
      <c r="I337" s="424" t="s">
        <v>324</v>
      </c>
      <c r="J337" s="425"/>
      <c r="K337" s="425"/>
      <c r="L337" s="425"/>
      <c r="M337" s="426"/>
      <c r="N337" s="5"/>
      <c r="O337" s="365"/>
      <c r="P337" s="411" t="s">
        <v>325</v>
      </c>
      <c r="Q337" s="412" t="s">
        <v>326</v>
      </c>
      <c r="R337" s="413"/>
      <c r="S337" s="414"/>
      <c r="T337" s="415" t="s">
        <v>120</v>
      </c>
      <c r="U337" s="423" t="s">
        <v>327</v>
      </c>
      <c r="V337" s="423"/>
      <c r="W337" s="423"/>
      <c r="X337" s="423"/>
      <c r="Y337" s="5"/>
      <c r="Z337" s="210"/>
    </row>
    <row r="338" spans="1:26" ht="20.100000000000001" customHeight="1" x14ac:dyDescent="0.15">
      <c r="A338" s="163"/>
      <c r="B338" s="210"/>
      <c r="C338" s="365"/>
      <c r="D338" s="411" t="s">
        <v>328</v>
      </c>
      <c r="E338" s="430" t="s">
        <v>329</v>
      </c>
      <c r="F338" s="431"/>
      <c r="G338" s="432"/>
      <c r="H338" s="415" t="s">
        <v>120</v>
      </c>
      <c r="I338" s="424" t="s">
        <v>330</v>
      </c>
      <c r="J338" s="425"/>
      <c r="K338" s="425"/>
      <c r="L338" s="425"/>
      <c r="M338" s="426"/>
      <c r="N338" s="5"/>
      <c r="O338" s="365"/>
      <c r="P338" s="419"/>
      <c r="Q338" s="420"/>
      <c r="R338" s="421"/>
      <c r="S338" s="422"/>
      <c r="T338" s="415" t="s">
        <v>122</v>
      </c>
      <c r="U338" s="423" t="s">
        <v>331</v>
      </c>
      <c r="V338" s="423"/>
      <c r="W338" s="423"/>
      <c r="X338" s="423"/>
      <c r="Y338" s="5"/>
      <c r="Z338" s="210"/>
    </row>
    <row r="339" spans="1:26" ht="20.100000000000001" customHeight="1" x14ac:dyDescent="0.15">
      <c r="A339" s="163"/>
      <c r="B339" s="210"/>
      <c r="C339" s="365"/>
      <c r="D339" s="419"/>
      <c r="E339" s="433"/>
      <c r="F339" s="434"/>
      <c r="G339" s="435"/>
      <c r="H339" s="415" t="s">
        <v>122</v>
      </c>
      <c r="I339" s="424" t="s">
        <v>332</v>
      </c>
      <c r="J339" s="425"/>
      <c r="K339" s="425"/>
      <c r="L339" s="425"/>
      <c r="M339" s="426"/>
      <c r="N339" s="5"/>
      <c r="O339" s="365"/>
      <c r="P339" s="419"/>
      <c r="Q339" s="420"/>
      <c r="R339" s="421"/>
      <c r="S339" s="422"/>
      <c r="T339" s="415" t="s">
        <v>125</v>
      </c>
      <c r="U339" s="423" t="s">
        <v>333</v>
      </c>
      <c r="V339" s="423"/>
      <c r="W339" s="423"/>
      <c r="X339" s="423"/>
      <c r="Y339" s="5"/>
      <c r="Z339" s="210"/>
    </row>
    <row r="340" spans="1:26" ht="20.100000000000001" customHeight="1" x14ac:dyDescent="0.15">
      <c r="A340" s="163"/>
      <c r="B340" s="210"/>
      <c r="C340" s="365"/>
      <c r="D340" s="405"/>
      <c r="E340" s="436"/>
      <c r="F340" s="437"/>
      <c r="G340" s="438"/>
      <c r="H340" s="415" t="s">
        <v>125</v>
      </c>
      <c r="I340" s="424" t="s">
        <v>334</v>
      </c>
      <c r="J340" s="425"/>
      <c r="K340" s="425"/>
      <c r="L340" s="425"/>
      <c r="M340" s="426"/>
      <c r="N340" s="5"/>
      <c r="O340" s="365"/>
      <c r="P340" s="405"/>
      <c r="Q340" s="427"/>
      <c r="R340" s="428"/>
      <c r="S340" s="429"/>
      <c r="T340" s="415" t="s">
        <v>128</v>
      </c>
      <c r="U340" s="423" t="s">
        <v>130</v>
      </c>
      <c r="V340" s="423"/>
      <c r="W340" s="423"/>
      <c r="X340" s="423"/>
      <c r="Y340" s="5"/>
      <c r="Z340" s="210"/>
    </row>
    <row r="341" spans="1:26" ht="30" customHeight="1" x14ac:dyDescent="0.15">
      <c r="A341" s="163"/>
      <c r="B341" s="210"/>
      <c r="C341" s="365"/>
      <c r="D341" s="411" t="s">
        <v>335</v>
      </c>
      <c r="E341" s="430" t="s">
        <v>336</v>
      </c>
      <c r="F341" s="431"/>
      <c r="G341" s="432"/>
      <c r="H341" s="415" t="s">
        <v>120</v>
      </c>
      <c r="I341" s="374" t="s">
        <v>337</v>
      </c>
      <c r="J341" s="375"/>
      <c r="K341" s="375"/>
      <c r="L341" s="375"/>
      <c r="M341" s="376"/>
      <c r="N341" s="5"/>
      <c r="O341" s="365"/>
      <c r="P341" s="411" t="s">
        <v>338</v>
      </c>
      <c r="Q341" s="412" t="s">
        <v>339</v>
      </c>
      <c r="R341" s="413"/>
      <c r="S341" s="414"/>
      <c r="T341" s="415" t="s">
        <v>120</v>
      </c>
      <c r="U341" s="423" t="s">
        <v>340</v>
      </c>
      <c r="V341" s="423"/>
      <c r="W341" s="423"/>
      <c r="X341" s="423"/>
      <c r="Y341" s="5"/>
      <c r="Z341" s="210"/>
    </row>
    <row r="342" spans="1:26" ht="30" customHeight="1" x14ac:dyDescent="0.15">
      <c r="A342" s="163"/>
      <c r="B342" s="210"/>
      <c r="C342" s="365"/>
      <c r="D342" s="419"/>
      <c r="E342" s="433"/>
      <c r="F342" s="434"/>
      <c r="G342" s="435"/>
      <c r="H342" s="415" t="s">
        <v>122</v>
      </c>
      <c r="I342" s="424" t="s">
        <v>341</v>
      </c>
      <c r="J342" s="425"/>
      <c r="K342" s="425"/>
      <c r="L342" s="425"/>
      <c r="M342" s="426"/>
      <c r="N342" s="5"/>
      <c r="O342" s="365"/>
      <c r="P342" s="419"/>
      <c r="Q342" s="420"/>
      <c r="R342" s="421"/>
      <c r="S342" s="422"/>
      <c r="T342" s="415" t="s">
        <v>122</v>
      </c>
      <c r="U342" s="423" t="s">
        <v>342</v>
      </c>
      <c r="V342" s="423"/>
      <c r="W342" s="423"/>
      <c r="X342" s="423"/>
      <c r="Y342" s="5"/>
      <c r="Z342" s="210"/>
    </row>
    <row r="343" spans="1:26" ht="30" customHeight="1" x14ac:dyDescent="0.15">
      <c r="A343" s="163"/>
      <c r="B343" s="210"/>
      <c r="C343" s="365"/>
      <c r="D343" s="405"/>
      <c r="E343" s="436"/>
      <c r="F343" s="437"/>
      <c r="G343" s="438"/>
      <c r="H343" s="415" t="s">
        <v>125</v>
      </c>
      <c r="I343" s="424" t="s">
        <v>254</v>
      </c>
      <c r="J343" s="425"/>
      <c r="K343" s="425"/>
      <c r="L343" s="425"/>
      <c r="M343" s="426"/>
      <c r="N343" s="5"/>
      <c r="O343" s="365"/>
      <c r="P343" s="419"/>
      <c r="Q343" s="420"/>
      <c r="R343" s="421"/>
      <c r="S343" s="422"/>
      <c r="T343" s="415" t="s">
        <v>125</v>
      </c>
      <c r="U343" s="423" t="s">
        <v>343</v>
      </c>
      <c r="V343" s="423"/>
      <c r="W343" s="423"/>
      <c r="X343" s="423"/>
      <c r="Y343" s="5"/>
      <c r="Z343" s="210"/>
    </row>
    <row r="344" spans="1:26" ht="20.100000000000001" customHeight="1" x14ac:dyDescent="0.15">
      <c r="A344" s="163"/>
      <c r="B344" s="210"/>
      <c r="C344" s="365"/>
      <c r="D344" s="411" t="s">
        <v>344</v>
      </c>
      <c r="E344" s="430" t="s">
        <v>345</v>
      </c>
      <c r="F344" s="431"/>
      <c r="G344" s="432"/>
      <c r="H344" s="415" t="s">
        <v>120</v>
      </c>
      <c r="I344" s="424" t="s">
        <v>346</v>
      </c>
      <c r="J344" s="425"/>
      <c r="K344" s="425"/>
      <c r="L344" s="425"/>
      <c r="M344" s="426"/>
      <c r="N344" s="5"/>
      <c r="O344" s="365"/>
      <c r="P344" s="419"/>
      <c r="Q344" s="420"/>
      <c r="R344" s="421"/>
      <c r="S344" s="422"/>
      <c r="T344" s="415" t="s">
        <v>128</v>
      </c>
      <c r="U344" s="423" t="s">
        <v>189</v>
      </c>
      <c r="V344" s="423"/>
      <c r="W344" s="423"/>
      <c r="X344" s="423"/>
      <c r="Y344" s="5"/>
      <c r="Z344" s="210"/>
    </row>
    <row r="345" spans="1:26" ht="20.100000000000001" customHeight="1" x14ac:dyDescent="0.15">
      <c r="A345" s="163"/>
      <c r="B345" s="210"/>
      <c r="C345" s="365"/>
      <c r="D345" s="419"/>
      <c r="E345" s="433"/>
      <c r="F345" s="434"/>
      <c r="G345" s="435"/>
      <c r="H345" s="415" t="s">
        <v>122</v>
      </c>
      <c r="I345" s="424" t="s">
        <v>347</v>
      </c>
      <c r="J345" s="425"/>
      <c r="K345" s="425"/>
      <c r="L345" s="425"/>
      <c r="M345" s="426"/>
      <c r="N345" s="5"/>
      <c r="O345" s="365"/>
      <c r="P345" s="419"/>
      <c r="Q345" s="420"/>
      <c r="R345" s="421"/>
      <c r="S345" s="422"/>
      <c r="T345" s="415" t="s">
        <v>131</v>
      </c>
      <c r="U345" s="423" t="s">
        <v>348</v>
      </c>
      <c r="V345" s="423"/>
      <c r="W345" s="423"/>
      <c r="X345" s="423"/>
      <c r="Y345" s="5"/>
      <c r="Z345" s="210"/>
    </row>
    <row r="346" spans="1:26" ht="20.100000000000001" customHeight="1" x14ac:dyDescent="0.15">
      <c r="A346" s="163"/>
      <c r="B346" s="210"/>
      <c r="C346" s="365"/>
      <c r="D346" s="419"/>
      <c r="E346" s="433"/>
      <c r="F346" s="434"/>
      <c r="G346" s="435"/>
      <c r="H346" s="415" t="s">
        <v>125</v>
      </c>
      <c r="I346" s="424" t="s">
        <v>349</v>
      </c>
      <c r="J346" s="425"/>
      <c r="K346" s="425"/>
      <c r="L346" s="425"/>
      <c r="M346" s="426"/>
      <c r="N346" s="5"/>
      <c r="O346" s="365"/>
      <c r="P346" s="419"/>
      <c r="Q346" s="420"/>
      <c r="R346" s="421"/>
      <c r="S346" s="422"/>
      <c r="T346" s="415" t="s">
        <v>153</v>
      </c>
      <c r="U346" s="423" t="s">
        <v>350</v>
      </c>
      <c r="V346" s="423"/>
      <c r="W346" s="423"/>
      <c r="X346" s="423"/>
      <c r="Y346" s="5"/>
      <c r="Z346" s="210"/>
    </row>
    <row r="347" spans="1:26" ht="20.100000000000001" customHeight="1" x14ac:dyDescent="0.15">
      <c r="A347" s="163"/>
      <c r="B347" s="210"/>
      <c r="C347" s="365"/>
      <c r="D347" s="419"/>
      <c r="E347" s="433"/>
      <c r="F347" s="434"/>
      <c r="G347" s="435"/>
      <c r="H347" s="415" t="s">
        <v>128</v>
      </c>
      <c r="I347" s="424" t="s">
        <v>351</v>
      </c>
      <c r="J347" s="425"/>
      <c r="K347" s="425"/>
      <c r="L347" s="425"/>
      <c r="M347" s="426"/>
      <c r="N347" s="5"/>
      <c r="O347" s="365"/>
      <c r="P347" s="419"/>
      <c r="Q347" s="420"/>
      <c r="R347" s="421"/>
      <c r="S347" s="422"/>
      <c r="T347" s="415" t="s">
        <v>172</v>
      </c>
      <c r="U347" s="423" t="s">
        <v>352</v>
      </c>
      <c r="V347" s="423"/>
      <c r="W347" s="423"/>
      <c r="X347" s="423"/>
      <c r="Y347" s="5"/>
      <c r="Z347" s="210"/>
    </row>
    <row r="348" spans="1:26" ht="20.100000000000001" customHeight="1" x14ac:dyDescent="0.15">
      <c r="A348" s="163"/>
      <c r="B348" s="210"/>
      <c r="C348" s="365"/>
      <c r="D348" s="419"/>
      <c r="E348" s="433"/>
      <c r="F348" s="434"/>
      <c r="G348" s="435"/>
      <c r="H348" s="415" t="s">
        <v>131</v>
      </c>
      <c r="I348" s="424" t="s">
        <v>353</v>
      </c>
      <c r="J348" s="425"/>
      <c r="K348" s="425"/>
      <c r="L348" s="425"/>
      <c r="M348" s="426"/>
      <c r="N348" s="5"/>
      <c r="O348" s="365"/>
      <c r="P348" s="405"/>
      <c r="Q348" s="427"/>
      <c r="R348" s="428"/>
      <c r="S348" s="429"/>
      <c r="T348" s="415" t="s">
        <v>217</v>
      </c>
      <c r="U348" s="423" t="s">
        <v>130</v>
      </c>
      <c r="V348" s="423"/>
      <c r="W348" s="423"/>
      <c r="X348" s="423"/>
      <c r="Y348" s="5"/>
      <c r="Z348" s="210"/>
    </row>
    <row r="349" spans="1:26" ht="20.100000000000001" customHeight="1" x14ac:dyDescent="0.15">
      <c r="A349" s="163"/>
      <c r="B349" s="210"/>
      <c r="C349" s="365"/>
      <c r="D349" s="419"/>
      <c r="E349" s="433"/>
      <c r="F349" s="434"/>
      <c r="G349" s="435"/>
      <c r="H349" s="415" t="s">
        <v>153</v>
      </c>
      <c r="I349" s="424" t="s">
        <v>354</v>
      </c>
      <c r="J349" s="425"/>
      <c r="K349" s="425"/>
      <c r="L349" s="425"/>
      <c r="M349" s="426"/>
      <c r="N349" s="5"/>
      <c r="O349" s="365"/>
      <c r="P349" s="411" t="s">
        <v>355</v>
      </c>
      <c r="Q349" s="412" t="s">
        <v>356</v>
      </c>
      <c r="R349" s="413"/>
      <c r="S349" s="414"/>
      <c r="T349" s="415" t="s">
        <v>120</v>
      </c>
      <c r="U349" s="423" t="s">
        <v>357</v>
      </c>
      <c r="V349" s="423"/>
      <c r="W349" s="423"/>
      <c r="X349" s="423"/>
      <c r="Y349" s="5"/>
      <c r="Z349" s="210"/>
    </row>
    <row r="350" spans="1:26" ht="20.100000000000001" customHeight="1" x14ac:dyDescent="0.15">
      <c r="A350" s="163"/>
      <c r="B350" s="210"/>
      <c r="C350" s="365"/>
      <c r="D350" s="405"/>
      <c r="E350" s="436"/>
      <c r="F350" s="437"/>
      <c r="G350" s="438"/>
      <c r="H350" s="415" t="s">
        <v>172</v>
      </c>
      <c r="I350" s="424" t="s">
        <v>254</v>
      </c>
      <c r="J350" s="425"/>
      <c r="K350" s="425"/>
      <c r="L350" s="425"/>
      <c r="M350" s="426"/>
      <c r="N350" s="5"/>
      <c r="O350" s="365"/>
      <c r="P350" s="419"/>
      <c r="Q350" s="420"/>
      <c r="R350" s="421"/>
      <c r="S350" s="422"/>
      <c r="T350" s="415" t="s">
        <v>122</v>
      </c>
      <c r="U350" s="423" t="s">
        <v>358</v>
      </c>
      <c r="V350" s="423"/>
      <c r="W350" s="423"/>
      <c r="X350" s="423"/>
      <c r="Y350" s="5"/>
      <c r="Z350" s="210"/>
    </row>
    <row r="351" spans="1:26" ht="20.100000000000001" customHeight="1" x14ac:dyDescent="0.15">
      <c r="A351" s="163"/>
      <c r="B351" s="210"/>
      <c r="C351" s="365"/>
      <c r="D351" s="411" t="s">
        <v>359</v>
      </c>
      <c r="E351" s="430" t="s">
        <v>360</v>
      </c>
      <c r="F351" s="431"/>
      <c r="G351" s="432"/>
      <c r="H351" s="415" t="s">
        <v>120</v>
      </c>
      <c r="I351" s="424" t="s">
        <v>361</v>
      </c>
      <c r="J351" s="425"/>
      <c r="K351" s="425"/>
      <c r="L351" s="425"/>
      <c r="M351" s="426"/>
      <c r="N351" s="5"/>
      <c r="O351" s="365"/>
      <c r="P351" s="405"/>
      <c r="Q351" s="427"/>
      <c r="R351" s="428"/>
      <c r="S351" s="429"/>
      <c r="T351" s="415" t="s">
        <v>125</v>
      </c>
      <c r="U351" s="423" t="s">
        <v>130</v>
      </c>
      <c r="V351" s="423"/>
      <c r="W351" s="423"/>
      <c r="X351" s="423"/>
      <c r="Y351" s="5"/>
      <c r="Z351" s="210"/>
    </row>
    <row r="352" spans="1:26" ht="20.100000000000001" customHeight="1" x14ac:dyDescent="0.15">
      <c r="A352" s="163"/>
      <c r="B352" s="210"/>
      <c r="C352" s="365"/>
      <c r="D352" s="419"/>
      <c r="E352" s="433"/>
      <c r="F352" s="434"/>
      <c r="G352" s="435"/>
      <c r="H352" s="415" t="s">
        <v>122</v>
      </c>
      <c r="I352" s="424" t="s">
        <v>362</v>
      </c>
      <c r="J352" s="425"/>
      <c r="K352" s="425"/>
      <c r="L352" s="425"/>
      <c r="M352" s="426"/>
      <c r="N352" s="5"/>
      <c r="O352" s="377"/>
      <c r="P352" s="383" t="s">
        <v>363</v>
      </c>
      <c r="Q352" s="412" t="s">
        <v>364</v>
      </c>
      <c r="R352" s="413"/>
      <c r="S352" s="414"/>
      <c r="T352" s="415" t="s">
        <v>120</v>
      </c>
      <c r="U352" s="423" t="s">
        <v>365</v>
      </c>
      <c r="V352" s="423"/>
      <c r="W352" s="423"/>
      <c r="X352" s="423"/>
      <c r="Y352" s="5"/>
      <c r="Z352" s="210"/>
    </row>
    <row r="353" spans="1:27" ht="20.100000000000001" customHeight="1" x14ac:dyDescent="0.15">
      <c r="A353" s="163"/>
      <c r="B353" s="210"/>
      <c r="C353" s="365"/>
      <c r="D353" s="419"/>
      <c r="E353" s="433"/>
      <c r="F353" s="434"/>
      <c r="G353" s="435"/>
      <c r="H353" s="415" t="s">
        <v>125</v>
      </c>
      <c r="I353" s="424" t="s">
        <v>366</v>
      </c>
      <c r="J353" s="425"/>
      <c r="K353" s="425"/>
      <c r="L353" s="425"/>
      <c r="M353" s="426"/>
      <c r="N353" s="5"/>
      <c r="O353" s="377"/>
      <c r="P353" s="373"/>
      <c r="Q353" s="420"/>
      <c r="R353" s="421"/>
      <c r="S353" s="422"/>
      <c r="T353" s="415" t="s">
        <v>122</v>
      </c>
      <c r="U353" s="423" t="s">
        <v>367</v>
      </c>
      <c r="V353" s="423"/>
      <c r="W353" s="423"/>
      <c r="X353" s="423"/>
      <c r="Y353" s="5"/>
      <c r="Z353" s="210"/>
    </row>
    <row r="354" spans="1:27" ht="20.100000000000001" customHeight="1" x14ac:dyDescent="0.15">
      <c r="B354" s="210"/>
      <c r="C354" s="365"/>
      <c r="D354" s="405"/>
      <c r="E354" s="436"/>
      <c r="F354" s="437"/>
      <c r="G354" s="438"/>
      <c r="H354" s="415" t="s">
        <v>128</v>
      </c>
      <c r="I354" s="424" t="s">
        <v>254</v>
      </c>
      <c r="J354" s="425"/>
      <c r="K354" s="425"/>
      <c r="L354" s="425"/>
      <c r="M354" s="426"/>
      <c r="N354" s="5"/>
      <c r="O354" s="377"/>
      <c r="P354" s="373"/>
      <c r="Q354" s="420"/>
      <c r="R354" s="421"/>
      <c r="S354" s="422"/>
      <c r="T354" s="415" t="s">
        <v>125</v>
      </c>
      <c r="U354" s="423" t="s">
        <v>368</v>
      </c>
      <c r="V354" s="423"/>
      <c r="W354" s="423"/>
      <c r="X354" s="423"/>
      <c r="Y354" s="5"/>
      <c r="Z354" s="210"/>
    </row>
    <row r="355" spans="1:27" ht="20.100000000000001" customHeight="1" x14ac:dyDescent="0.15">
      <c r="B355" s="210"/>
      <c r="C355" s="365"/>
      <c r="D355" s="411" t="s">
        <v>369</v>
      </c>
      <c r="E355" s="430" t="s">
        <v>370</v>
      </c>
      <c r="F355" s="431"/>
      <c r="G355" s="432"/>
      <c r="H355" s="415" t="s">
        <v>120</v>
      </c>
      <c r="I355" s="424" t="s">
        <v>371</v>
      </c>
      <c r="J355" s="425"/>
      <c r="K355" s="425"/>
      <c r="L355" s="425"/>
      <c r="M355" s="426"/>
      <c r="N355" s="5"/>
      <c r="O355" s="377"/>
      <c r="P355" s="373"/>
      <c r="Q355" s="420"/>
      <c r="R355" s="421"/>
      <c r="S355" s="422"/>
      <c r="T355" s="415" t="s">
        <v>128</v>
      </c>
      <c r="U355" s="423" t="s">
        <v>372</v>
      </c>
      <c r="V355" s="423"/>
      <c r="W355" s="423"/>
      <c r="X355" s="423"/>
      <c r="Y355" s="5"/>
      <c r="Z355" s="210"/>
    </row>
    <row r="356" spans="1:27" ht="20.100000000000001" customHeight="1" x14ac:dyDescent="0.15">
      <c r="B356" s="210"/>
      <c r="C356" s="365"/>
      <c r="D356" s="419"/>
      <c r="E356" s="433"/>
      <c r="F356" s="434"/>
      <c r="G356" s="435"/>
      <c r="H356" s="415" t="s">
        <v>122</v>
      </c>
      <c r="I356" s="424" t="s">
        <v>373</v>
      </c>
      <c r="J356" s="425"/>
      <c r="K356" s="425"/>
      <c r="L356" s="425"/>
      <c r="M356" s="426"/>
      <c r="N356" s="5"/>
      <c r="O356" s="377"/>
      <c r="P356" s="373"/>
      <c r="Q356" s="420"/>
      <c r="R356" s="421"/>
      <c r="S356" s="422"/>
      <c r="T356" s="415" t="s">
        <v>131</v>
      </c>
      <c r="U356" s="423" t="s">
        <v>374</v>
      </c>
      <c r="V356" s="423"/>
      <c r="W356" s="423"/>
      <c r="X356" s="423"/>
      <c r="Y356" s="5"/>
      <c r="Z356" s="210"/>
    </row>
    <row r="357" spans="1:27" ht="20.100000000000001" customHeight="1" x14ac:dyDescent="0.15">
      <c r="B357" s="210"/>
      <c r="C357" s="365"/>
      <c r="D357" s="439"/>
      <c r="E357" s="440"/>
      <c r="F357" s="441"/>
      <c r="G357" s="442"/>
      <c r="H357" s="443" t="s">
        <v>125</v>
      </c>
      <c r="I357" s="444" t="s">
        <v>254</v>
      </c>
      <c r="J357" s="445"/>
      <c r="K357" s="445"/>
      <c r="L357" s="445"/>
      <c r="M357" s="446"/>
      <c r="N357" s="6"/>
      <c r="O357" s="377"/>
      <c r="P357" s="398"/>
      <c r="Q357" s="447"/>
      <c r="R357" s="448"/>
      <c r="S357" s="449"/>
      <c r="T357" s="443" t="s">
        <v>153</v>
      </c>
      <c r="U357" s="395" t="s">
        <v>254</v>
      </c>
      <c r="V357" s="396"/>
      <c r="W357" s="396"/>
      <c r="X357" s="397"/>
      <c r="Y357" s="6"/>
      <c r="Z357" s="210"/>
    </row>
    <row r="358" spans="1:27" ht="20.100000000000001" customHeight="1" x14ac:dyDescent="0.15">
      <c r="B358" s="210"/>
      <c r="Z358" s="210"/>
    </row>
    <row r="359" spans="1:27" ht="20.100000000000001" customHeight="1" x14ac:dyDescent="0.15">
      <c r="B359" s="210"/>
      <c r="Z359" s="210"/>
    </row>
    <row r="360" spans="1:27" ht="20.100000000000001" customHeight="1" x14ac:dyDescent="0.15">
      <c r="A360" s="225"/>
      <c r="B360" s="450"/>
      <c r="C360" s="183"/>
      <c r="D360" s="191">
        <v>29</v>
      </c>
      <c r="E360" s="451" t="s">
        <v>375</v>
      </c>
      <c r="F360" s="206"/>
      <c r="G360" s="206"/>
      <c r="H360" s="206"/>
      <c r="I360" s="206"/>
      <c r="J360" s="206"/>
      <c r="K360" s="206"/>
      <c r="L360" s="206"/>
      <c r="M360" s="206"/>
      <c r="N360" s="206"/>
      <c r="O360" s="206"/>
      <c r="P360" s="205"/>
      <c r="Q360" s="206"/>
      <c r="R360" s="206"/>
      <c r="S360" s="206"/>
      <c r="T360" s="206"/>
      <c r="U360" s="206"/>
      <c r="V360" s="206"/>
      <c r="W360" s="206"/>
      <c r="X360" s="206"/>
      <c r="Y360" s="206"/>
      <c r="Z360" s="189"/>
    </row>
    <row r="361" spans="1:27" ht="20.100000000000001" customHeight="1" x14ac:dyDescent="0.15">
      <c r="A361" s="161"/>
      <c r="B361" s="450"/>
      <c r="C361" s="191"/>
      <c r="E361" s="452" t="s">
        <v>376</v>
      </c>
      <c r="F361" s="453"/>
      <c r="G361" s="453"/>
      <c r="H361" s="453"/>
      <c r="I361" s="453"/>
      <c r="J361" s="453"/>
      <c r="K361" s="453"/>
      <c r="L361" s="453"/>
      <c r="M361" s="453"/>
      <c r="N361" s="453"/>
      <c r="O361" s="454"/>
      <c r="P361" s="454"/>
      <c r="Z361" s="210"/>
    </row>
    <row r="362" spans="1:27" ht="200.1" customHeight="1" x14ac:dyDescent="0.15">
      <c r="A362" s="225"/>
      <c r="B362" s="450"/>
      <c r="C362" s="183"/>
      <c r="E362" s="94"/>
      <c r="F362" s="95"/>
      <c r="G362" s="95"/>
      <c r="H362" s="95"/>
      <c r="I362" s="95"/>
      <c r="J362" s="95"/>
      <c r="K362" s="95"/>
      <c r="L362" s="95"/>
      <c r="M362" s="95"/>
      <c r="N362" s="95"/>
      <c r="O362" s="95"/>
      <c r="P362" s="95"/>
      <c r="Q362" s="95"/>
      <c r="R362" s="95"/>
      <c r="S362" s="95"/>
      <c r="T362" s="95"/>
      <c r="U362" s="95"/>
      <c r="V362" s="95"/>
      <c r="W362" s="95"/>
      <c r="X362" s="95"/>
      <c r="Y362" s="96"/>
      <c r="Z362" s="189"/>
    </row>
    <row r="363" spans="1:27" ht="20.100000000000001" customHeight="1" x14ac:dyDescent="0.15">
      <c r="B363" s="210"/>
      <c r="Z363" s="210"/>
    </row>
    <row r="364" spans="1:27" ht="20.100000000000001" customHeight="1" x14ac:dyDescent="0.15">
      <c r="A364" s="225"/>
      <c r="B364" s="161"/>
      <c r="C364" s="182"/>
      <c r="D364" s="183"/>
      <c r="E364" s="183"/>
      <c r="F364" s="183"/>
      <c r="G364" s="183"/>
      <c r="H364" s="183"/>
      <c r="I364" s="183"/>
      <c r="J364" s="183"/>
      <c r="K364" s="183"/>
      <c r="L364" s="183"/>
      <c r="M364" s="187"/>
      <c r="N364" s="187"/>
      <c r="O364" s="187"/>
      <c r="P364" s="227"/>
      <c r="Q364" s="227"/>
      <c r="R364" s="187"/>
      <c r="S364" s="187"/>
      <c r="T364" s="187"/>
      <c r="U364" s="187"/>
      <c r="V364" s="187"/>
      <c r="W364" s="187"/>
      <c r="X364" s="187"/>
      <c r="Y364" s="187"/>
      <c r="Z364" s="187"/>
      <c r="AA364" s="196"/>
    </row>
    <row r="365" spans="1:27" ht="20.100000000000001" customHeight="1" x14ac:dyDescent="0.15">
      <c r="B365" s="210"/>
      <c r="C365" s="229"/>
      <c r="D365" s="230"/>
      <c r="E365" s="230"/>
      <c r="F365" s="230"/>
      <c r="G365" s="230"/>
      <c r="H365" s="230"/>
      <c r="I365" s="230"/>
      <c r="J365" s="230"/>
      <c r="K365" s="230"/>
      <c r="L365" s="230"/>
      <c r="M365" s="230"/>
      <c r="N365" s="230"/>
      <c r="O365" s="230"/>
      <c r="P365" s="230"/>
      <c r="Q365" s="230"/>
      <c r="R365" s="230"/>
      <c r="S365" s="230"/>
      <c r="T365" s="230"/>
      <c r="U365" s="230"/>
      <c r="V365" s="230"/>
      <c r="W365" s="230"/>
      <c r="X365" s="230"/>
      <c r="Y365" s="230"/>
      <c r="Z365" s="455"/>
    </row>
    <row r="366" spans="1:27" ht="20.100000000000001" customHeight="1" x14ac:dyDescent="0.15"/>
    <row r="367" spans="1:27" ht="20.100000000000001" customHeight="1" x14ac:dyDescent="0.15"/>
    <row r="368" spans="1:27" ht="20.100000000000001" customHeight="1" x14ac:dyDescent="0.15">
      <c r="A368" s="225"/>
      <c r="B368" s="161"/>
      <c r="C368" s="179" t="s">
        <v>377</v>
      </c>
      <c r="D368" s="180"/>
      <c r="E368" s="180"/>
      <c r="F368" s="180"/>
      <c r="G368" s="180"/>
      <c r="H368" s="180"/>
      <c r="I368" s="456" t="s">
        <v>378</v>
      </c>
      <c r="J368" s="457"/>
      <c r="K368" s="457"/>
      <c r="L368" s="457"/>
      <c r="P368" s="207"/>
    </row>
    <row r="369" spans="1:27" ht="20.100000000000001" customHeight="1" x14ac:dyDescent="0.15">
      <c r="A369" s="225"/>
      <c r="B369" s="161"/>
      <c r="C369" s="182"/>
      <c r="D369" s="183"/>
      <c r="E369" s="183"/>
      <c r="F369" s="183"/>
      <c r="G369" s="183"/>
      <c r="H369" s="183"/>
      <c r="I369" s="458"/>
      <c r="J369" s="458"/>
      <c r="K369" s="458"/>
      <c r="L369" s="458"/>
      <c r="M369" s="184"/>
      <c r="N369" s="184"/>
      <c r="O369" s="184"/>
      <c r="P369" s="209"/>
      <c r="Q369" s="209"/>
      <c r="R369" s="184"/>
      <c r="S369" s="184"/>
      <c r="T369" s="184"/>
      <c r="U369" s="184"/>
      <c r="V369" s="184"/>
      <c r="W369" s="184"/>
      <c r="X369" s="184"/>
      <c r="Y369" s="184"/>
      <c r="Z369" s="184"/>
      <c r="AA369" s="196"/>
    </row>
    <row r="370" spans="1:27" ht="20.100000000000001" customHeight="1" x14ac:dyDescent="0.15">
      <c r="A370" s="161"/>
      <c r="B370" s="161"/>
      <c r="C370" s="182"/>
      <c r="D370" s="459" t="s">
        <v>379</v>
      </c>
      <c r="E370" s="460"/>
      <c r="F370" s="460"/>
      <c r="G370" s="460"/>
      <c r="H370" s="460"/>
      <c r="I370" s="460"/>
      <c r="J370" s="460"/>
      <c r="K370" s="460"/>
      <c r="L370" s="460"/>
      <c r="M370" s="460"/>
      <c r="N370" s="460"/>
      <c r="O370" s="460"/>
      <c r="P370" s="460"/>
      <c r="Q370" s="460"/>
      <c r="R370" s="460"/>
      <c r="S370" s="460"/>
      <c r="T370" s="460"/>
      <c r="U370" s="460"/>
      <c r="V370" s="460"/>
      <c r="W370" s="460"/>
      <c r="X370" s="460"/>
      <c r="Y370" s="460"/>
      <c r="Z370" s="461"/>
      <c r="AA370" s="187"/>
    </row>
    <row r="371" spans="1:27" ht="19.899999999999999" customHeight="1" x14ac:dyDescent="0.15">
      <c r="A371" s="161"/>
      <c r="B371" s="161"/>
      <c r="C371" s="350"/>
      <c r="D371" s="462" t="s">
        <v>380</v>
      </c>
      <c r="E371" s="463"/>
      <c r="F371" s="463"/>
      <c r="G371" s="463"/>
      <c r="H371" s="463"/>
      <c r="I371" s="464"/>
      <c r="J371" s="465" t="s">
        <v>381</v>
      </c>
      <c r="K371" s="466"/>
      <c r="L371" s="466"/>
      <c r="M371" s="466"/>
      <c r="N371" s="466"/>
      <c r="O371" s="467"/>
      <c r="P371" s="468" t="str">
        <f>"登録有効期間　" &amp; 日付例</f>
        <v>登録有効期間　例)2024/4/1、R6/4/1</v>
      </c>
      <c r="Q371" s="469"/>
      <c r="R371" s="469"/>
      <c r="S371" s="469"/>
      <c r="T371" s="468"/>
      <c r="U371" s="469"/>
      <c r="V371" s="469"/>
      <c r="W371" s="469"/>
      <c r="X371" s="469"/>
      <c r="Y371" s="469"/>
      <c r="Z371" s="210"/>
      <c r="AA371" s="187"/>
    </row>
    <row r="372" spans="1:27" ht="20.100000000000001" customHeight="1" x14ac:dyDescent="0.15">
      <c r="A372" s="161"/>
      <c r="B372" s="161"/>
      <c r="C372" s="350"/>
      <c r="D372" s="470" t="s">
        <v>382</v>
      </c>
      <c r="E372" s="471"/>
      <c r="F372" s="471"/>
      <c r="G372" s="471"/>
      <c r="H372" s="471"/>
      <c r="I372" s="472"/>
      <c r="J372" s="74"/>
      <c r="K372" s="75"/>
      <c r="L372" s="75"/>
      <c r="M372" s="75"/>
      <c r="N372" s="75"/>
      <c r="O372" s="76"/>
      <c r="P372" s="77"/>
      <c r="Q372" s="75"/>
      <c r="R372" s="97"/>
      <c r="S372" s="473" t="s">
        <v>57</v>
      </c>
      <c r="T372" s="98"/>
      <c r="U372" s="75"/>
      <c r="V372" s="75"/>
      <c r="W372" s="75"/>
      <c r="X372" s="97"/>
      <c r="Y372" s="474" t="s">
        <v>58</v>
      </c>
      <c r="Z372" s="210"/>
      <c r="AA372" s="187"/>
    </row>
    <row r="373" spans="1:27" ht="20.100000000000001" customHeight="1" x14ac:dyDescent="0.15">
      <c r="A373" s="161"/>
      <c r="B373" s="161"/>
      <c r="C373" s="350"/>
      <c r="D373" s="475" t="s">
        <v>383</v>
      </c>
      <c r="E373" s="476"/>
      <c r="F373" s="476"/>
      <c r="G373" s="476"/>
      <c r="H373" s="476"/>
      <c r="I373" s="477"/>
      <c r="J373" s="88"/>
      <c r="K373" s="89"/>
      <c r="L373" s="89"/>
      <c r="M373" s="89"/>
      <c r="N373" s="89"/>
      <c r="O373" s="90"/>
      <c r="P373" s="91"/>
      <c r="Q373" s="89"/>
      <c r="R373" s="92"/>
      <c r="S373" s="478" t="s">
        <v>57</v>
      </c>
      <c r="T373" s="93"/>
      <c r="U373" s="89"/>
      <c r="V373" s="89"/>
      <c r="W373" s="89"/>
      <c r="X373" s="92"/>
      <c r="Y373" s="479" t="s">
        <v>58</v>
      </c>
      <c r="Z373" s="210"/>
      <c r="AA373" s="187"/>
    </row>
    <row r="374" spans="1:27" ht="20.100000000000001" customHeight="1" x14ac:dyDescent="0.15">
      <c r="A374" s="161"/>
      <c r="B374" s="161"/>
      <c r="C374" s="182"/>
      <c r="D374" s="475" t="s">
        <v>384</v>
      </c>
      <c r="E374" s="476"/>
      <c r="F374" s="476"/>
      <c r="G374" s="476"/>
      <c r="H374" s="476"/>
      <c r="I374" s="477"/>
      <c r="J374" s="88"/>
      <c r="K374" s="89"/>
      <c r="L374" s="89"/>
      <c r="M374" s="89"/>
      <c r="N374" s="89"/>
      <c r="O374" s="90"/>
      <c r="P374" s="91"/>
      <c r="Q374" s="89"/>
      <c r="R374" s="92"/>
      <c r="S374" s="478" t="s">
        <v>57</v>
      </c>
      <c r="T374" s="93"/>
      <c r="U374" s="89"/>
      <c r="V374" s="89"/>
      <c r="W374" s="89"/>
      <c r="X374" s="92"/>
      <c r="Y374" s="210" t="s">
        <v>58</v>
      </c>
      <c r="Z374" s="210"/>
      <c r="AA374" s="187"/>
    </row>
    <row r="375" spans="1:27" ht="20.100000000000001" customHeight="1" x14ac:dyDescent="0.15">
      <c r="A375" s="161"/>
      <c r="B375" s="161"/>
      <c r="C375" s="182"/>
      <c r="D375" s="475" t="s">
        <v>385</v>
      </c>
      <c r="E375" s="476"/>
      <c r="F375" s="476"/>
      <c r="G375" s="476"/>
      <c r="H375" s="476"/>
      <c r="I375" s="477"/>
      <c r="J375" s="88"/>
      <c r="K375" s="89"/>
      <c r="L375" s="89"/>
      <c r="M375" s="89"/>
      <c r="N375" s="89"/>
      <c r="O375" s="90"/>
      <c r="P375" s="91"/>
      <c r="Q375" s="89"/>
      <c r="R375" s="92"/>
      <c r="S375" s="478" t="s">
        <v>57</v>
      </c>
      <c r="T375" s="93"/>
      <c r="U375" s="89"/>
      <c r="V375" s="89"/>
      <c r="W375" s="89"/>
      <c r="X375" s="92"/>
      <c r="Y375" s="479" t="s">
        <v>58</v>
      </c>
      <c r="Z375" s="210"/>
      <c r="AA375" s="187"/>
    </row>
    <row r="376" spans="1:27" ht="20.100000000000001" customHeight="1" x14ac:dyDescent="0.15">
      <c r="A376" s="161"/>
      <c r="B376" s="161"/>
      <c r="C376" s="182"/>
      <c r="D376" s="475" t="s">
        <v>386</v>
      </c>
      <c r="E376" s="476"/>
      <c r="F376" s="476"/>
      <c r="G376" s="476"/>
      <c r="H376" s="476"/>
      <c r="I376" s="477"/>
      <c r="J376" s="88"/>
      <c r="K376" s="89"/>
      <c r="L376" s="89"/>
      <c r="M376" s="89"/>
      <c r="N376" s="89"/>
      <c r="O376" s="90"/>
      <c r="P376" s="91"/>
      <c r="Q376" s="89"/>
      <c r="R376" s="92"/>
      <c r="S376" s="478" t="s">
        <v>57</v>
      </c>
      <c r="T376" s="93"/>
      <c r="U376" s="89"/>
      <c r="V376" s="89"/>
      <c r="W376" s="89"/>
      <c r="X376" s="92"/>
      <c r="Y376" s="480" t="s">
        <v>58</v>
      </c>
      <c r="Z376" s="210"/>
      <c r="AA376" s="187"/>
    </row>
    <row r="377" spans="1:27" ht="20.100000000000001" customHeight="1" x14ac:dyDescent="0.15">
      <c r="A377" s="161"/>
      <c r="B377" s="161"/>
      <c r="C377" s="182"/>
      <c r="D377" s="481" t="s">
        <v>387</v>
      </c>
      <c r="E377" s="482"/>
      <c r="F377" s="482"/>
      <c r="G377" s="482"/>
      <c r="H377" s="482"/>
      <c r="I377" s="483"/>
      <c r="J377" s="80"/>
      <c r="K377" s="81"/>
      <c r="L377" s="81"/>
      <c r="M377" s="81"/>
      <c r="N377" s="81"/>
      <c r="O377" s="82"/>
      <c r="P377" s="83"/>
      <c r="Q377" s="81"/>
      <c r="R377" s="86"/>
      <c r="S377" s="484" t="s">
        <v>57</v>
      </c>
      <c r="T377" s="87"/>
      <c r="U377" s="81"/>
      <c r="V377" s="81"/>
      <c r="W377" s="81"/>
      <c r="X377" s="86"/>
      <c r="Y377" s="485" t="s">
        <v>58</v>
      </c>
      <c r="Z377" s="210"/>
      <c r="AA377" s="187"/>
    </row>
    <row r="378" spans="1:27" ht="20.100000000000001" customHeight="1" x14ac:dyDescent="0.15">
      <c r="A378" s="161"/>
      <c r="B378" s="161"/>
      <c r="C378" s="182"/>
      <c r="D378" s="486"/>
      <c r="E378" s="486"/>
      <c r="F378" s="486"/>
      <c r="G378" s="486"/>
      <c r="H378" s="486"/>
      <c r="I378" s="486"/>
      <c r="J378" s="487"/>
      <c r="K378" s="487"/>
      <c r="L378" s="487"/>
      <c r="M378" s="487"/>
      <c r="N378" s="487"/>
      <c r="O378" s="487"/>
      <c r="P378" s="488"/>
      <c r="Q378" s="486"/>
      <c r="R378" s="486"/>
      <c r="S378" s="486"/>
      <c r="T378" s="486"/>
      <c r="U378" s="486"/>
      <c r="X378" s="486"/>
      <c r="Z378" s="210"/>
      <c r="AA378" s="187"/>
    </row>
    <row r="379" spans="1:27" ht="20.100000000000001" customHeight="1" x14ac:dyDescent="0.15">
      <c r="A379" s="161"/>
      <c r="B379" s="161"/>
      <c r="C379" s="182"/>
      <c r="D379" s="489" t="s">
        <v>380</v>
      </c>
      <c r="E379" s="313"/>
      <c r="F379" s="313"/>
      <c r="G379" s="313"/>
      <c r="H379" s="313"/>
      <c r="I379" s="314"/>
      <c r="J379" s="490" t="s">
        <v>388</v>
      </c>
      <c r="K379" s="491"/>
      <c r="L379" s="491"/>
      <c r="M379" s="491"/>
      <c r="N379" s="491"/>
      <c r="O379" s="492"/>
      <c r="P379" s="493" t="str">
        <f>"受理年月日 " &amp; 日付例</f>
        <v>受理年月日 例)2024/4/1、R6/4/1</v>
      </c>
      <c r="Q379" s="313"/>
      <c r="R379" s="313"/>
      <c r="S379" s="313"/>
      <c r="T379" s="313"/>
      <c r="U379" s="314"/>
      <c r="Z379" s="210"/>
      <c r="AA379" s="187"/>
    </row>
    <row r="380" spans="1:27" ht="20.100000000000001" customHeight="1" x14ac:dyDescent="0.15">
      <c r="A380" s="161"/>
      <c r="B380" s="161"/>
      <c r="C380" s="182"/>
      <c r="D380" s="494" t="s">
        <v>389</v>
      </c>
      <c r="E380" s="357"/>
      <c r="F380" s="357"/>
      <c r="G380" s="357"/>
      <c r="H380" s="357"/>
      <c r="I380" s="495"/>
      <c r="J380" s="74"/>
      <c r="K380" s="75"/>
      <c r="L380" s="75"/>
      <c r="M380" s="75"/>
      <c r="N380" s="75"/>
      <c r="O380" s="76"/>
      <c r="P380" s="77"/>
      <c r="Q380" s="78"/>
      <c r="R380" s="78"/>
      <c r="S380" s="78"/>
      <c r="T380" s="78"/>
      <c r="U380" s="79"/>
      <c r="Z380" s="210"/>
      <c r="AA380" s="187"/>
    </row>
    <row r="381" spans="1:27" ht="20.100000000000001" customHeight="1" x14ac:dyDescent="0.15">
      <c r="A381" s="161"/>
      <c r="B381" s="161"/>
      <c r="C381" s="182"/>
      <c r="D381" s="496" t="s">
        <v>390</v>
      </c>
      <c r="E381" s="497"/>
      <c r="F381" s="497"/>
      <c r="G381" s="497"/>
      <c r="H381" s="497"/>
      <c r="I381" s="498"/>
      <c r="J381" s="80"/>
      <c r="K381" s="81"/>
      <c r="L381" s="81"/>
      <c r="M381" s="81"/>
      <c r="N381" s="81"/>
      <c r="O381" s="82"/>
      <c r="P381" s="83"/>
      <c r="Q381" s="84"/>
      <c r="R381" s="84"/>
      <c r="S381" s="84"/>
      <c r="T381" s="84"/>
      <c r="U381" s="85"/>
      <c r="Z381" s="210"/>
      <c r="AA381" s="187"/>
    </row>
    <row r="382" spans="1:27" ht="20.100000000000001" customHeight="1" x14ac:dyDescent="0.15">
      <c r="A382" s="161"/>
      <c r="B382" s="161"/>
      <c r="C382" s="182"/>
      <c r="D382" s="499"/>
      <c r="E382" s="206"/>
      <c r="F382" s="206"/>
      <c r="G382" s="206"/>
      <c r="H382" s="206"/>
      <c r="I382" s="206"/>
      <c r="J382" s="206"/>
      <c r="K382" s="206"/>
      <c r="L382" s="206"/>
      <c r="M382" s="206"/>
      <c r="N382" s="206"/>
      <c r="O382" s="206"/>
      <c r="P382" s="206"/>
      <c r="Q382" s="206"/>
      <c r="R382" s="206"/>
      <c r="S382" s="206"/>
      <c r="T382" s="206"/>
      <c r="U382" s="206"/>
      <c r="V382" s="206"/>
      <c r="W382" s="206"/>
      <c r="X382" s="206"/>
      <c r="Y382" s="206"/>
      <c r="Z382" s="197"/>
      <c r="AA382" s="187"/>
    </row>
    <row r="383" spans="1:27" ht="20.100000000000001" customHeight="1" x14ac:dyDescent="0.15">
      <c r="A383" s="161"/>
      <c r="B383" s="161"/>
      <c r="C383" s="201"/>
      <c r="D383" s="202"/>
      <c r="E383" s="202"/>
      <c r="F383" s="202"/>
      <c r="G383" s="202"/>
      <c r="H383" s="202"/>
      <c r="I383" s="500"/>
      <c r="J383" s="500"/>
      <c r="K383" s="500"/>
      <c r="L383" s="500"/>
      <c r="M383" s="203"/>
      <c r="N383" s="203"/>
      <c r="O383" s="203"/>
      <c r="P383" s="203"/>
      <c r="Q383" s="501"/>
      <c r="R383" s="203"/>
      <c r="S383" s="203"/>
      <c r="T383" s="203"/>
      <c r="U383" s="501"/>
      <c r="V383" s="501"/>
      <c r="W383" s="501"/>
      <c r="X383" s="203"/>
      <c r="Y383" s="203"/>
      <c r="Z383" s="204"/>
    </row>
    <row r="384" spans="1:27" ht="20.100000000000001" customHeight="1" x14ac:dyDescent="0.15">
      <c r="A384" s="161"/>
      <c r="B384" s="161"/>
      <c r="C384" s="187"/>
      <c r="D384" s="187"/>
      <c r="E384" s="187"/>
      <c r="F384" s="187"/>
      <c r="G384" s="187"/>
      <c r="H384" s="187"/>
      <c r="I384" s="237"/>
      <c r="J384" s="237"/>
      <c r="K384" s="237"/>
      <c r="L384" s="237"/>
      <c r="M384" s="206"/>
      <c r="N384" s="206"/>
      <c r="O384" s="206"/>
      <c r="P384" s="206"/>
      <c r="Q384" s="502"/>
      <c r="R384" s="206"/>
      <c r="S384" s="206"/>
      <c r="T384" s="206"/>
      <c r="U384" s="502"/>
      <c r="V384" s="502"/>
      <c r="W384" s="502"/>
      <c r="X384" s="206"/>
      <c r="Y384" s="206"/>
      <c r="Z384" s="206"/>
      <c r="AA384" s="187"/>
    </row>
    <row r="385" spans="1:26" ht="20.100000000000001" customHeight="1" x14ac:dyDescent="0.15">
      <c r="C385" s="230"/>
    </row>
    <row r="386" spans="1:26" ht="20.100000000000001" customHeight="1" x14ac:dyDescent="0.15">
      <c r="A386" s="161"/>
      <c r="B386" s="161"/>
      <c r="C386" s="179" t="s">
        <v>391</v>
      </c>
      <c r="D386" s="180"/>
      <c r="E386" s="180"/>
      <c r="F386" s="180"/>
      <c r="G386" s="180"/>
      <c r="H386" s="181"/>
      <c r="I386" s="457" t="s">
        <v>378</v>
      </c>
      <c r="J386" s="457"/>
      <c r="K386" s="457"/>
      <c r="L386" s="457"/>
    </row>
    <row r="387" spans="1:26" ht="20.100000000000001" customHeight="1" x14ac:dyDescent="0.15">
      <c r="A387" s="161"/>
      <c r="B387" s="161"/>
      <c r="C387" s="182"/>
      <c r="D387" s="183"/>
      <c r="E387" s="183"/>
      <c r="F387" s="183"/>
      <c r="G387" s="183"/>
      <c r="H387" s="183"/>
      <c r="I387" s="503"/>
      <c r="J387" s="503"/>
      <c r="K387" s="503"/>
      <c r="L387" s="503"/>
      <c r="M387" s="184"/>
      <c r="N387" s="184"/>
      <c r="O387" s="184"/>
      <c r="P387" s="184"/>
      <c r="Q387" s="503"/>
      <c r="R387" s="184"/>
      <c r="S387" s="184"/>
      <c r="T387" s="184"/>
      <c r="U387" s="184"/>
      <c r="V387" s="184"/>
      <c r="W387" s="184"/>
      <c r="X387" s="184"/>
      <c r="Y387" s="184"/>
      <c r="Z387" s="186"/>
    </row>
    <row r="388" spans="1:26" ht="20.100000000000001" customHeight="1" x14ac:dyDescent="0.15">
      <c r="A388" s="161"/>
      <c r="B388" s="161"/>
      <c r="C388" s="182"/>
      <c r="D388" s="459" t="s">
        <v>392</v>
      </c>
      <c r="E388" s="459"/>
      <c r="F388" s="459"/>
      <c r="G388" s="459"/>
      <c r="H388" s="459"/>
      <c r="I388" s="459"/>
      <c r="J388" s="459"/>
      <c r="K388" s="459"/>
      <c r="L388" s="459"/>
      <c r="M388" s="459"/>
      <c r="N388" s="459"/>
      <c r="O388" s="459"/>
      <c r="P388" s="459"/>
      <c r="Q388" s="459"/>
      <c r="R388" s="459"/>
      <c r="S388" s="459"/>
      <c r="T388" s="459"/>
      <c r="U388" s="459"/>
      <c r="V388" s="226"/>
      <c r="W388" s="226"/>
      <c r="X388" s="206"/>
      <c r="Z388" s="189"/>
    </row>
    <row r="389" spans="1:26" ht="30" customHeight="1" x14ac:dyDescent="0.15">
      <c r="A389" s="161"/>
      <c r="B389" s="161"/>
      <c r="C389" s="190"/>
      <c r="D389" s="504"/>
      <c r="E389" s="322" t="s">
        <v>393</v>
      </c>
      <c r="F389" s="322"/>
      <c r="G389" s="322"/>
      <c r="H389" s="322"/>
      <c r="I389" s="505"/>
      <c r="J389" s="506" t="s">
        <v>394</v>
      </c>
      <c r="K389" s="507"/>
      <c r="L389" s="507"/>
      <c r="M389" s="508"/>
      <c r="N389" s="509" t="s">
        <v>395</v>
      </c>
      <c r="O389" s="510"/>
      <c r="P389" s="511"/>
      <c r="Q389" s="512" t="s">
        <v>396</v>
      </c>
      <c r="R389" s="513"/>
      <c r="S389" s="514"/>
      <c r="T389" s="512" t="s">
        <v>397</v>
      </c>
      <c r="U389" s="515"/>
      <c r="V389" s="515"/>
      <c r="W389" s="516"/>
      <c r="X389" s="517" t="s">
        <v>398</v>
      </c>
      <c r="Y389" s="518"/>
      <c r="Z389" s="189"/>
    </row>
    <row r="390" spans="1:26" ht="20.100000000000001" customHeight="1" x14ac:dyDescent="0.15">
      <c r="A390" s="161"/>
      <c r="B390" s="161"/>
      <c r="C390" s="190"/>
      <c r="D390" s="519">
        <v>1</v>
      </c>
      <c r="E390" s="520" t="s">
        <v>399</v>
      </c>
      <c r="F390" s="521" t="s">
        <v>400</v>
      </c>
      <c r="G390" s="522"/>
      <c r="H390" s="522"/>
      <c r="I390" s="523"/>
      <c r="J390" s="55"/>
      <c r="K390" s="25"/>
      <c r="L390" s="25"/>
      <c r="M390" s="26"/>
      <c r="N390" s="56"/>
      <c r="O390" s="57"/>
      <c r="P390" s="58"/>
      <c r="Q390" s="56"/>
      <c r="R390" s="57"/>
      <c r="S390" s="58"/>
      <c r="T390" s="56"/>
      <c r="U390" s="59"/>
      <c r="V390" s="59"/>
      <c r="W390" s="60"/>
      <c r="X390" s="45"/>
      <c r="Y390" s="46"/>
      <c r="Z390" s="189"/>
    </row>
    <row r="391" spans="1:26" ht="20.100000000000001" customHeight="1" x14ac:dyDescent="0.15">
      <c r="A391" s="161"/>
      <c r="B391" s="161"/>
      <c r="C391" s="190"/>
      <c r="D391" s="524">
        <f>D390+1</f>
        <v>2</v>
      </c>
      <c r="E391" s="525"/>
      <c r="F391" s="526" t="s">
        <v>401</v>
      </c>
      <c r="G391" s="527"/>
      <c r="H391" s="527"/>
      <c r="I391" s="528"/>
      <c r="J391" s="47"/>
      <c r="K391" s="9"/>
      <c r="L391" s="9"/>
      <c r="M391" s="10"/>
      <c r="N391" s="48"/>
      <c r="O391" s="49"/>
      <c r="P391" s="50"/>
      <c r="Q391" s="48"/>
      <c r="R391" s="49"/>
      <c r="S391" s="50"/>
      <c r="T391" s="48"/>
      <c r="U391" s="51"/>
      <c r="V391" s="51"/>
      <c r="W391" s="52"/>
      <c r="X391" s="53"/>
      <c r="Y391" s="54"/>
      <c r="Z391" s="189"/>
    </row>
    <row r="392" spans="1:26" ht="20.100000000000001" customHeight="1" x14ac:dyDescent="0.15">
      <c r="A392" s="161"/>
      <c r="B392" s="161"/>
      <c r="C392" s="190"/>
      <c r="D392" s="524">
        <f t="shared" ref="D392:D403" si="0">D391+1</f>
        <v>3</v>
      </c>
      <c r="E392" s="525"/>
      <c r="F392" s="526" t="s">
        <v>402</v>
      </c>
      <c r="G392" s="527"/>
      <c r="H392" s="527"/>
      <c r="I392" s="528"/>
      <c r="J392" s="47"/>
      <c r="K392" s="9"/>
      <c r="L392" s="9"/>
      <c r="M392" s="10"/>
      <c r="N392" s="48"/>
      <c r="O392" s="49"/>
      <c r="P392" s="50"/>
      <c r="Q392" s="48"/>
      <c r="R392" s="49"/>
      <c r="S392" s="50"/>
      <c r="T392" s="48"/>
      <c r="U392" s="51"/>
      <c r="V392" s="51"/>
      <c r="W392" s="52"/>
      <c r="X392" s="53"/>
      <c r="Y392" s="54"/>
      <c r="Z392" s="189"/>
    </row>
    <row r="393" spans="1:26" ht="20.100000000000001" customHeight="1" x14ac:dyDescent="0.15">
      <c r="A393" s="161"/>
      <c r="B393" s="161"/>
      <c r="C393" s="190"/>
      <c r="D393" s="524">
        <f t="shared" si="0"/>
        <v>4</v>
      </c>
      <c r="E393" s="525"/>
      <c r="F393" s="526" t="s">
        <v>403</v>
      </c>
      <c r="G393" s="527"/>
      <c r="H393" s="527"/>
      <c r="I393" s="528"/>
      <c r="J393" s="47"/>
      <c r="K393" s="9"/>
      <c r="L393" s="9"/>
      <c r="M393" s="10"/>
      <c r="N393" s="48"/>
      <c r="O393" s="49"/>
      <c r="P393" s="50"/>
      <c r="Q393" s="48"/>
      <c r="R393" s="49"/>
      <c r="S393" s="50"/>
      <c r="T393" s="48"/>
      <c r="U393" s="51"/>
      <c r="V393" s="51"/>
      <c r="W393" s="52"/>
      <c r="X393" s="53"/>
      <c r="Y393" s="54"/>
      <c r="Z393" s="189"/>
    </row>
    <row r="394" spans="1:26" ht="20.100000000000001" customHeight="1" x14ac:dyDescent="0.15">
      <c r="A394" s="161"/>
      <c r="B394" s="161"/>
      <c r="C394" s="190"/>
      <c r="D394" s="524">
        <f t="shared" si="0"/>
        <v>5</v>
      </c>
      <c r="E394" s="525"/>
      <c r="F394" s="526" t="s">
        <v>404</v>
      </c>
      <c r="G394" s="527"/>
      <c r="H394" s="527"/>
      <c r="I394" s="528"/>
      <c r="J394" s="47"/>
      <c r="K394" s="9"/>
      <c r="L394" s="9"/>
      <c r="M394" s="10"/>
      <c r="N394" s="48"/>
      <c r="O394" s="49"/>
      <c r="P394" s="50"/>
      <c r="Q394" s="48"/>
      <c r="R394" s="49"/>
      <c r="S394" s="50"/>
      <c r="T394" s="48"/>
      <c r="U394" s="51"/>
      <c r="V394" s="51"/>
      <c r="W394" s="52"/>
      <c r="X394" s="53"/>
      <c r="Y394" s="54"/>
      <c r="Z394" s="189"/>
    </row>
    <row r="395" spans="1:26" ht="20.100000000000001" customHeight="1" x14ac:dyDescent="0.15">
      <c r="A395" s="161"/>
      <c r="B395" s="161"/>
      <c r="C395" s="190"/>
      <c r="D395" s="524">
        <f t="shared" si="0"/>
        <v>6</v>
      </c>
      <c r="E395" s="525"/>
      <c r="F395" s="526" t="s">
        <v>405</v>
      </c>
      <c r="G395" s="527"/>
      <c r="H395" s="527"/>
      <c r="I395" s="528"/>
      <c r="J395" s="47"/>
      <c r="K395" s="9"/>
      <c r="L395" s="9"/>
      <c r="M395" s="10"/>
      <c r="N395" s="48"/>
      <c r="O395" s="49"/>
      <c r="P395" s="50"/>
      <c r="Q395" s="48"/>
      <c r="R395" s="49"/>
      <c r="S395" s="50"/>
      <c r="T395" s="48"/>
      <c r="U395" s="51"/>
      <c r="V395" s="51"/>
      <c r="W395" s="52"/>
      <c r="X395" s="53"/>
      <c r="Y395" s="54"/>
      <c r="Z395" s="189"/>
    </row>
    <row r="396" spans="1:26" ht="20.100000000000001" customHeight="1" x14ac:dyDescent="0.15">
      <c r="A396" s="161"/>
      <c r="B396" s="161"/>
      <c r="C396" s="190"/>
      <c r="D396" s="524">
        <f t="shared" si="0"/>
        <v>7</v>
      </c>
      <c r="E396" s="525"/>
      <c r="F396" s="529" t="s">
        <v>406</v>
      </c>
      <c r="G396" s="530"/>
      <c r="H396" s="530"/>
      <c r="I396" s="531"/>
      <c r="J396" s="47"/>
      <c r="K396" s="9"/>
      <c r="L396" s="9"/>
      <c r="M396" s="10"/>
      <c r="N396" s="48"/>
      <c r="O396" s="49"/>
      <c r="P396" s="50"/>
      <c r="Q396" s="48"/>
      <c r="R396" s="49"/>
      <c r="S396" s="50"/>
      <c r="T396" s="48"/>
      <c r="U396" s="51"/>
      <c r="V396" s="51"/>
      <c r="W396" s="52"/>
      <c r="X396" s="53"/>
      <c r="Y396" s="54"/>
      <c r="Z396" s="189"/>
    </row>
    <row r="397" spans="1:26" ht="20.100000000000001" customHeight="1" thickBot="1" x14ac:dyDescent="0.2">
      <c r="A397" s="161"/>
      <c r="B397" s="161"/>
      <c r="C397" s="190"/>
      <c r="D397" s="524">
        <f t="shared" si="0"/>
        <v>8</v>
      </c>
      <c r="E397" s="525"/>
      <c r="F397" s="61"/>
      <c r="G397" s="62"/>
      <c r="H397" s="62"/>
      <c r="I397" s="63"/>
      <c r="J397" s="64"/>
      <c r="K397" s="72"/>
      <c r="L397" s="72"/>
      <c r="M397" s="73"/>
      <c r="N397" s="67"/>
      <c r="O397" s="68"/>
      <c r="P397" s="69"/>
      <c r="Q397" s="67"/>
      <c r="R397" s="68"/>
      <c r="S397" s="69"/>
      <c r="T397" s="67"/>
      <c r="U397" s="70"/>
      <c r="V397" s="70"/>
      <c r="W397" s="71"/>
      <c r="X397" s="43"/>
      <c r="Y397" s="44"/>
      <c r="Z397" s="189"/>
    </row>
    <row r="398" spans="1:26" ht="20.100000000000001" customHeight="1" thickTop="1" x14ac:dyDescent="0.15">
      <c r="A398" s="161"/>
      <c r="B398" s="161"/>
      <c r="C398" s="190"/>
      <c r="D398" s="532">
        <f t="shared" si="0"/>
        <v>9</v>
      </c>
      <c r="E398" s="533"/>
      <c r="F398" s="534" t="s">
        <v>407</v>
      </c>
      <c r="G398" s="535"/>
      <c r="H398" s="535"/>
      <c r="I398" s="536"/>
      <c r="J398" s="537">
        <f>SUM(J390:J397)</f>
        <v>0</v>
      </c>
      <c r="K398" s="538"/>
      <c r="L398" s="538"/>
      <c r="M398" s="539"/>
      <c r="N398" s="540">
        <f>SUM(N390:P397)</f>
        <v>0</v>
      </c>
      <c r="O398" s="288"/>
      <c r="P398" s="541"/>
      <c r="Q398" s="540">
        <f>SUM(Q390:S397)</f>
        <v>0</v>
      </c>
      <c r="R398" s="288"/>
      <c r="S398" s="541"/>
      <c r="T398" s="540">
        <f>SUM(T390:U397)</f>
        <v>0</v>
      </c>
      <c r="U398" s="286"/>
      <c r="V398" s="286"/>
      <c r="W398" s="542"/>
      <c r="X398" s="543"/>
      <c r="Y398" s="544"/>
      <c r="Z398" s="189"/>
    </row>
    <row r="399" spans="1:26" ht="20.100000000000001" customHeight="1" x14ac:dyDescent="0.15">
      <c r="A399" s="161"/>
      <c r="B399" s="161"/>
      <c r="C399" s="190"/>
      <c r="D399" s="519">
        <f t="shared" si="0"/>
        <v>10</v>
      </c>
      <c r="E399" s="520" t="s">
        <v>408</v>
      </c>
      <c r="F399" s="521" t="s">
        <v>409</v>
      </c>
      <c r="G399" s="522"/>
      <c r="H399" s="522"/>
      <c r="I399" s="523"/>
      <c r="J399" s="55"/>
      <c r="K399" s="25"/>
      <c r="L399" s="25"/>
      <c r="M399" s="26"/>
      <c r="N399" s="56"/>
      <c r="O399" s="57"/>
      <c r="P399" s="58"/>
      <c r="Q399" s="56"/>
      <c r="R399" s="57"/>
      <c r="S399" s="58"/>
      <c r="T399" s="56"/>
      <c r="U399" s="59"/>
      <c r="V399" s="59"/>
      <c r="W399" s="60"/>
      <c r="X399" s="45"/>
      <c r="Y399" s="46"/>
      <c r="Z399" s="189"/>
    </row>
    <row r="400" spans="1:26" ht="20.100000000000001" customHeight="1" x14ac:dyDescent="0.15">
      <c r="A400" s="161"/>
      <c r="B400" s="161"/>
      <c r="C400" s="190"/>
      <c r="D400" s="524">
        <f t="shared" si="0"/>
        <v>11</v>
      </c>
      <c r="E400" s="525"/>
      <c r="F400" s="529" t="s">
        <v>410</v>
      </c>
      <c r="G400" s="530"/>
      <c r="H400" s="530"/>
      <c r="I400" s="531"/>
      <c r="J400" s="47"/>
      <c r="K400" s="9"/>
      <c r="L400" s="9"/>
      <c r="M400" s="10"/>
      <c r="N400" s="48"/>
      <c r="O400" s="49"/>
      <c r="P400" s="50"/>
      <c r="Q400" s="48"/>
      <c r="R400" s="49"/>
      <c r="S400" s="50"/>
      <c r="T400" s="48"/>
      <c r="U400" s="51"/>
      <c r="V400" s="51"/>
      <c r="W400" s="52"/>
      <c r="X400" s="53"/>
      <c r="Y400" s="54"/>
      <c r="Z400" s="189"/>
    </row>
    <row r="401" spans="1:27" ht="20.100000000000001" customHeight="1" thickBot="1" x14ac:dyDescent="0.2">
      <c r="A401" s="161"/>
      <c r="B401" s="161"/>
      <c r="C401" s="190"/>
      <c r="D401" s="524">
        <f t="shared" si="0"/>
        <v>12</v>
      </c>
      <c r="E401" s="525"/>
      <c r="F401" s="61"/>
      <c r="G401" s="62"/>
      <c r="H401" s="62"/>
      <c r="I401" s="63"/>
      <c r="J401" s="64"/>
      <c r="K401" s="65"/>
      <c r="L401" s="65"/>
      <c r="M401" s="66"/>
      <c r="N401" s="67"/>
      <c r="O401" s="68"/>
      <c r="P401" s="69"/>
      <c r="Q401" s="67"/>
      <c r="R401" s="68"/>
      <c r="S401" s="69"/>
      <c r="T401" s="67"/>
      <c r="U401" s="70"/>
      <c r="V401" s="70"/>
      <c r="W401" s="71"/>
      <c r="X401" s="43"/>
      <c r="Y401" s="44"/>
      <c r="Z401" s="189"/>
    </row>
    <row r="402" spans="1:27" ht="20.100000000000001" customHeight="1" thickTop="1" x14ac:dyDescent="0.15">
      <c r="A402" s="161"/>
      <c r="B402" s="161"/>
      <c r="C402" s="190"/>
      <c r="D402" s="532">
        <f t="shared" si="0"/>
        <v>13</v>
      </c>
      <c r="E402" s="545"/>
      <c r="F402" s="534" t="s">
        <v>407</v>
      </c>
      <c r="G402" s="535"/>
      <c r="H402" s="535"/>
      <c r="I402" s="536"/>
      <c r="J402" s="537">
        <f>SUM(J399:J401)</f>
        <v>0</v>
      </c>
      <c r="K402" s="538"/>
      <c r="L402" s="538"/>
      <c r="M402" s="539"/>
      <c r="N402" s="540">
        <f>SUM(N399:P401)</f>
        <v>0</v>
      </c>
      <c r="O402" s="288"/>
      <c r="P402" s="541"/>
      <c r="Q402" s="540">
        <f>SUM(Q399:S401)</f>
        <v>0</v>
      </c>
      <c r="R402" s="288"/>
      <c r="S402" s="541"/>
      <c r="T402" s="540">
        <f>SUM(T399:U401)</f>
        <v>0</v>
      </c>
      <c r="U402" s="286"/>
      <c r="V402" s="286"/>
      <c r="W402" s="542"/>
      <c r="X402" s="546"/>
      <c r="Y402" s="547"/>
      <c r="Z402" s="189"/>
    </row>
    <row r="403" spans="1:27" ht="20.100000000000001" customHeight="1" thickBot="1" x14ac:dyDescent="0.2">
      <c r="A403" s="161"/>
      <c r="B403" s="161"/>
      <c r="C403" s="190"/>
      <c r="D403" s="548">
        <f t="shared" si="0"/>
        <v>14</v>
      </c>
      <c r="E403" s="29"/>
      <c r="F403" s="30"/>
      <c r="G403" s="31"/>
      <c r="H403" s="31"/>
      <c r="I403" s="32"/>
      <c r="J403" s="33"/>
      <c r="K403" s="34"/>
      <c r="L403" s="34"/>
      <c r="M403" s="35"/>
      <c r="N403" s="36"/>
      <c r="O403" s="37"/>
      <c r="P403" s="38"/>
      <c r="Q403" s="36"/>
      <c r="R403" s="37"/>
      <c r="S403" s="38"/>
      <c r="T403" s="36"/>
      <c r="U403" s="39"/>
      <c r="V403" s="39"/>
      <c r="W403" s="40"/>
      <c r="X403" s="41"/>
      <c r="Y403" s="42"/>
      <c r="Z403" s="189"/>
    </row>
    <row r="404" spans="1:27" ht="20.100000000000001" customHeight="1" thickTop="1" x14ac:dyDescent="0.15">
      <c r="A404" s="161"/>
      <c r="B404" s="161"/>
      <c r="C404" s="190"/>
      <c r="D404" s="549"/>
      <c r="E404" s="550" t="s">
        <v>411</v>
      </c>
      <c r="F404" s="550"/>
      <c r="G404" s="550"/>
      <c r="H404" s="550"/>
      <c r="I404" s="551"/>
      <c r="J404" s="537">
        <f>SUM(J398,J402,J403)</f>
        <v>0</v>
      </c>
      <c r="K404" s="538"/>
      <c r="L404" s="538"/>
      <c r="M404" s="539"/>
      <c r="N404" s="540">
        <f>SUM(N398,N402,N403)</f>
        <v>0</v>
      </c>
      <c r="O404" s="288"/>
      <c r="P404" s="541"/>
      <c r="Q404" s="540">
        <f>SUM(Q398,Q402,Q403)</f>
        <v>0</v>
      </c>
      <c r="R404" s="288"/>
      <c r="S404" s="541"/>
      <c r="T404" s="540">
        <f>SUM(T398,T402,T403)</f>
        <v>0</v>
      </c>
      <c r="U404" s="286"/>
      <c r="V404" s="286"/>
      <c r="W404" s="542"/>
      <c r="X404" s="552"/>
      <c r="Y404" s="553"/>
      <c r="Z404" s="189"/>
    </row>
    <row r="405" spans="1:27" ht="20.100000000000001" customHeight="1" x14ac:dyDescent="0.15">
      <c r="A405" s="161"/>
      <c r="B405" s="161"/>
      <c r="C405" s="190"/>
      <c r="D405" s="191"/>
      <c r="E405" s="187"/>
      <c r="F405" s="187"/>
      <c r="G405" s="187"/>
      <c r="H405" s="187"/>
      <c r="I405" s="554"/>
      <c r="J405" s="554"/>
      <c r="K405" s="554"/>
      <c r="L405" s="554"/>
      <c r="M405" s="555"/>
      <c r="N405" s="161"/>
      <c r="O405" s="161"/>
      <c r="P405" s="556"/>
      <c r="Q405" s="557"/>
      <c r="R405" s="556"/>
      <c r="S405" s="556"/>
      <c r="T405" s="206"/>
      <c r="U405" s="502"/>
      <c r="V405" s="502"/>
      <c r="W405" s="502"/>
      <c r="X405" s="206"/>
      <c r="Y405" s="206"/>
      <c r="Z405" s="189"/>
    </row>
    <row r="406" spans="1:27" ht="20.100000000000001" customHeight="1" x14ac:dyDescent="0.15">
      <c r="A406" s="161"/>
      <c r="B406" s="161"/>
      <c r="C406" s="201"/>
      <c r="D406" s="202"/>
      <c r="E406" s="202"/>
      <c r="F406" s="202"/>
      <c r="G406" s="202"/>
      <c r="H406" s="202"/>
      <c r="I406" s="500"/>
      <c r="J406" s="500"/>
      <c r="K406" s="500"/>
      <c r="L406" s="500"/>
      <c r="M406" s="203"/>
      <c r="N406" s="203"/>
      <c r="O406" s="203"/>
      <c r="P406" s="203"/>
      <c r="Q406" s="501"/>
      <c r="R406" s="203"/>
      <c r="S406" s="203"/>
      <c r="T406" s="203"/>
      <c r="U406" s="501"/>
      <c r="V406" s="501"/>
      <c r="W406" s="501"/>
      <c r="X406" s="203"/>
      <c r="Y406" s="203"/>
      <c r="Z406" s="204"/>
    </row>
    <row r="407" spans="1:27" ht="20.100000000000001" customHeight="1" x14ac:dyDescent="0.15">
      <c r="A407" s="161"/>
      <c r="B407" s="161"/>
      <c r="C407" s="187"/>
      <c r="D407" s="187"/>
      <c r="E407" s="187"/>
      <c r="F407" s="187"/>
      <c r="G407" s="187"/>
      <c r="H407" s="187"/>
      <c r="I407" s="237"/>
      <c r="J407" s="237"/>
      <c r="K407" s="237"/>
      <c r="L407" s="237"/>
      <c r="M407" s="206"/>
      <c r="N407" s="206"/>
      <c r="O407" s="206"/>
      <c r="P407" s="206"/>
      <c r="Q407" s="502"/>
      <c r="R407" s="206"/>
      <c r="S407" s="206"/>
      <c r="T407" s="206"/>
      <c r="U407" s="502"/>
      <c r="V407" s="502"/>
      <c r="W407" s="502"/>
      <c r="X407" s="206"/>
      <c r="Y407" s="206"/>
      <c r="Z407" s="206"/>
      <c r="AA407" s="187"/>
    </row>
    <row r="408" spans="1:27" ht="20.100000000000001" customHeight="1" x14ac:dyDescent="0.15">
      <c r="A408" s="161"/>
      <c r="B408" s="161"/>
      <c r="C408" s="187"/>
      <c r="D408" s="187"/>
      <c r="E408" s="187"/>
      <c r="F408" s="187"/>
      <c r="G408" s="187"/>
      <c r="H408" s="187"/>
      <c r="I408" s="237"/>
      <c r="J408" s="237"/>
      <c r="K408" s="237"/>
      <c r="L408" s="237"/>
      <c r="M408" s="206"/>
      <c r="N408" s="206"/>
      <c r="O408" s="206"/>
      <c r="P408" s="206"/>
      <c r="Q408" s="502"/>
      <c r="R408" s="206"/>
      <c r="S408" s="206"/>
      <c r="T408" s="206"/>
      <c r="U408" s="502"/>
      <c r="V408" s="502"/>
      <c r="W408" s="502"/>
      <c r="X408" s="206"/>
      <c r="Y408" s="206"/>
      <c r="Z408" s="206"/>
      <c r="AA408" s="187"/>
    </row>
    <row r="409" spans="1:27" ht="20.100000000000001" customHeight="1" x14ac:dyDescent="0.15">
      <c r="A409" s="161"/>
      <c r="B409" s="161"/>
      <c r="C409" s="179" t="s">
        <v>412</v>
      </c>
      <c r="D409" s="180"/>
      <c r="E409" s="180"/>
      <c r="F409" s="180"/>
      <c r="G409" s="180"/>
      <c r="H409" s="181"/>
      <c r="I409" s="457" t="s">
        <v>378</v>
      </c>
      <c r="J409" s="457"/>
      <c r="K409" s="457"/>
      <c r="L409" s="457"/>
      <c r="M409" s="230"/>
      <c r="N409" s="230"/>
      <c r="O409" s="230"/>
      <c r="P409" s="558"/>
      <c r="Q409" s="230"/>
      <c r="R409" s="230"/>
      <c r="S409" s="558"/>
      <c r="T409" s="230"/>
      <c r="U409" s="230"/>
      <c r="V409" s="230"/>
      <c r="W409" s="230"/>
      <c r="X409" s="230"/>
      <c r="Y409" s="230"/>
      <c r="Z409" s="230"/>
    </row>
    <row r="410" spans="1:27" ht="20.100000000000001" customHeight="1" x14ac:dyDescent="0.15">
      <c r="A410" s="161"/>
      <c r="B410" s="161"/>
      <c r="C410" s="231"/>
      <c r="D410" s="232"/>
      <c r="E410" s="232"/>
      <c r="F410" s="232"/>
      <c r="G410" s="232"/>
      <c r="H410" s="232"/>
      <c r="I410" s="233"/>
      <c r="J410" s="233"/>
      <c r="K410" s="233"/>
      <c r="L410" s="233"/>
      <c r="M410" s="233"/>
      <c r="N410" s="233"/>
      <c r="O410" s="233"/>
      <c r="P410" s="559"/>
      <c r="Q410" s="233"/>
      <c r="R410" s="233"/>
      <c r="S410" s="560"/>
      <c r="Z410" s="235"/>
    </row>
    <row r="411" spans="1:27" ht="20.100000000000001" customHeight="1" x14ac:dyDescent="0.15">
      <c r="A411" s="161"/>
      <c r="B411" s="450"/>
      <c r="C411" s="232"/>
      <c r="D411" s="561" t="s">
        <v>413</v>
      </c>
      <c r="E411" s="562"/>
      <c r="F411" s="562"/>
      <c r="G411" s="562"/>
      <c r="H411" s="562"/>
      <c r="I411" s="230"/>
      <c r="J411" s="230"/>
      <c r="K411" s="230"/>
      <c r="L411" s="230"/>
      <c r="M411" s="230"/>
      <c r="N411" s="558"/>
      <c r="O411" s="230"/>
      <c r="P411" s="558"/>
      <c r="S411" s="560"/>
      <c r="Z411" s="210"/>
    </row>
    <row r="412" spans="1:27" ht="30" customHeight="1" x14ac:dyDescent="0.15">
      <c r="A412" s="161"/>
      <c r="B412" s="450"/>
      <c r="C412" s="563"/>
      <c r="D412" s="564"/>
      <c r="E412" s="322" t="s">
        <v>414</v>
      </c>
      <c r="F412" s="322"/>
      <c r="G412" s="322"/>
      <c r="H412" s="322"/>
      <c r="I412" s="322"/>
      <c r="J412" s="322"/>
      <c r="K412" s="322"/>
      <c r="L412" s="322"/>
      <c r="M412" s="565"/>
      <c r="N412" s="566" t="s">
        <v>415</v>
      </c>
      <c r="O412" s="567"/>
      <c r="P412" s="568"/>
      <c r="Q412" s="569" t="s">
        <v>416</v>
      </c>
      <c r="R412" s="570"/>
      <c r="S412" s="571"/>
      <c r="Z412" s="210"/>
    </row>
    <row r="413" spans="1:27" ht="20.100000000000001" customHeight="1" x14ac:dyDescent="0.15">
      <c r="A413" s="161"/>
      <c r="B413" s="450"/>
      <c r="C413" s="563"/>
      <c r="D413" s="572">
        <v>1</v>
      </c>
      <c r="E413" s="520" t="s">
        <v>417</v>
      </c>
      <c r="F413" s="521" t="s">
        <v>418</v>
      </c>
      <c r="G413" s="522"/>
      <c r="H413" s="522"/>
      <c r="I413" s="522"/>
      <c r="J413" s="522"/>
      <c r="K413" s="522"/>
      <c r="L413" s="522"/>
      <c r="M413" s="573"/>
      <c r="N413" s="24"/>
      <c r="O413" s="25"/>
      <c r="P413" s="26"/>
      <c r="Q413" s="24"/>
      <c r="R413" s="27"/>
      <c r="S413" s="28"/>
      <c r="Z413" s="210"/>
    </row>
    <row r="414" spans="1:27" ht="20.100000000000001" customHeight="1" x14ac:dyDescent="0.15">
      <c r="A414" s="161"/>
      <c r="B414" s="450"/>
      <c r="C414" s="563"/>
      <c r="D414" s="574">
        <f>D413+1</f>
        <v>2</v>
      </c>
      <c r="E414" s="525"/>
      <c r="F414" s="526" t="s">
        <v>419</v>
      </c>
      <c r="G414" s="527"/>
      <c r="H414" s="527"/>
      <c r="I414" s="527"/>
      <c r="J414" s="527"/>
      <c r="K414" s="527"/>
      <c r="L414" s="527"/>
      <c r="M414" s="575"/>
      <c r="N414" s="8"/>
      <c r="O414" s="9"/>
      <c r="P414" s="10"/>
      <c r="Q414" s="8"/>
      <c r="R414" s="11"/>
      <c r="S414" s="12"/>
      <c r="Z414" s="210"/>
    </row>
    <row r="415" spans="1:27" ht="20.100000000000001" customHeight="1" x14ac:dyDescent="0.15">
      <c r="A415" s="161"/>
      <c r="B415" s="450"/>
      <c r="C415" s="563"/>
      <c r="D415" s="574">
        <f t="shared" ref="D415:D448" si="1">D414+1</f>
        <v>3</v>
      </c>
      <c r="E415" s="525"/>
      <c r="F415" s="526" t="s">
        <v>420</v>
      </c>
      <c r="G415" s="527"/>
      <c r="H415" s="527"/>
      <c r="I415" s="527"/>
      <c r="J415" s="527"/>
      <c r="K415" s="527"/>
      <c r="L415" s="527"/>
      <c r="M415" s="575"/>
      <c r="N415" s="8"/>
      <c r="O415" s="9"/>
      <c r="P415" s="10"/>
      <c r="Q415" s="8"/>
      <c r="R415" s="11"/>
      <c r="S415" s="12"/>
      <c r="Z415" s="210"/>
    </row>
    <row r="416" spans="1:27" ht="20.100000000000001" customHeight="1" x14ac:dyDescent="0.15">
      <c r="A416" s="161"/>
      <c r="B416" s="450"/>
      <c r="C416" s="563"/>
      <c r="D416" s="574">
        <f t="shared" si="1"/>
        <v>4</v>
      </c>
      <c r="E416" s="525"/>
      <c r="F416" s="526" t="s">
        <v>421</v>
      </c>
      <c r="G416" s="527"/>
      <c r="H416" s="527"/>
      <c r="I416" s="527"/>
      <c r="J416" s="527"/>
      <c r="K416" s="527"/>
      <c r="L416" s="527"/>
      <c r="M416" s="575"/>
      <c r="N416" s="8"/>
      <c r="O416" s="9"/>
      <c r="P416" s="10"/>
      <c r="Q416" s="8"/>
      <c r="R416" s="11"/>
      <c r="S416" s="12"/>
      <c r="Z416" s="210"/>
    </row>
    <row r="417" spans="1:26" ht="20.100000000000001" customHeight="1" x14ac:dyDescent="0.15">
      <c r="A417" s="161"/>
      <c r="B417" s="450"/>
      <c r="C417" s="563"/>
      <c r="D417" s="574">
        <f t="shared" si="1"/>
        <v>5</v>
      </c>
      <c r="E417" s="525"/>
      <c r="F417" s="526" t="s">
        <v>422</v>
      </c>
      <c r="G417" s="527"/>
      <c r="H417" s="527"/>
      <c r="I417" s="527"/>
      <c r="J417" s="527"/>
      <c r="K417" s="527"/>
      <c r="L417" s="527"/>
      <c r="M417" s="575"/>
      <c r="N417" s="8"/>
      <c r="O417" s="9"/>
      <c r="P417" s="10"/>
      <c r="Q417" s="8"/>
      <c r="R417" s="11"/>
      <c r="S417" s="12"/>
      <c r="Z417" s="210"/>
    </row>
    <row r="418" spans="1:26" ht="20.100000000000001" customHeight="1" x14ac:dyDescent="0.15">
      <c r="A418" s="161"/>
      <c r="B418" s="450"/>
      <c r="C418" s="563"/>
      <c r="D418" s="574">
        <f t="shared" si="1"/>
        <v>6</v>
      </c>
      <c r="E418" s="525"/>
      <c r="F418" s="526" t="s">
        <v>423</v>
      </c>
      <c r="G418" s="527"/>
      <c r="H418" s="527"/>
      <c r="I418" s="527"/>
      <c r="J418" s="527"/>
      <c r="K418" s="527"/>
      <c r="L418" s="527"/>
      <c r="M418" s="575"/>
      <c r="N418" s="8"/>
      <c r="O418" s="9"/>
      <c r="P418" s="10"/>
      <c r="Q418" s="8"/>
      <c r="R418" s="11"/>
      <c r="S418" s="12"/>
      <c r="Z418" s="210"/>
    </row>
    <row r="419" spans="1:26" ht="20.100000000000001" customHeight="1" x14ac:dyDescent="0.15">
      <c r="A419" s="161"/>
      <c r="B419" s="450"/>
      <c r="C419" s="563"/>
      <c r="D419" s="574">
        <f t="shared" si="1"/>
        <v>7</v>
      </c>
      <c r="E419" s="525"/>
      <c r="F419" s="526" t="s">
        <v>424</v>
      </c>
      <c r="G419" s="527"/>
      <c r="H419" s="527"/>
      <c r="I419" s="527"/>
      <c r="J419" s="527"/>
      <c r="K419" s="527"/>
      <c r="L419" s="527"/>
      <c r="M419" s="575"/>
      <c r="N419" s="8"/>
      <c r="O419" s="9"/>
      <c r="P419" s="10"/>
      <c r="Q419" s="8"/>
      <c r="R419" s="11"/>
      <c r="S419" s="12"/>
      <c r="Z419" s="210"/>
    </row>
    <row r="420" spans="1:26" ht="20.100000000000001" customHeight="1" x14ac:dyDescent="0.15">
      <c r="A420" s="161"/>
      <c r="B420" s="450"/>
      <c r="C420" s="563"/>
      <c r="D420" s="574">
        <f t="shared" si="1"/>
        <v>8</v>
      </c>
      <c r="E420" s="525"/>
      <c r="F420" s="526" t="s">
        <v>425</v>
      </c>
      <c r="G420" s="527"/>
      <c r="H420" s="527"/>
      <c r="I420" s="527"/>
      <c r="J420" s="527"/>
      <c r="K420" s="527"/>
      <c r="L420" s="527"/>
      <c r="M420" s="575"/>
      <c r="N420" s="8"/>
      <c r="O420" s="9"/>
      <c r="P420" s="10"/>
      <c r="Q420" s="8"/>
      <c r="R420" s="11"/>
      <c r="S420" s="12"/>
      <c r="Z420" s="210"/>
    </row>
    <row r="421" spans="1:26" ht="20.100000000000001" customHeight="1" x14ac:dyDescent="0.15">
      <c r="A421" s="161"/>
      <c r="B421" s="450"/>
      <c r="C421" s="563"/>
      <c r="D421" s="574">
        <f t="shared" si="1"/>
        <v>9</v>
      </c>
      <c r="E421" s="525"/>
      <c r="F421" s="526" t="s">
        <v>426</v>
      </c>
      <c r="G421" s="527"/>
      <c r="H421" s="527"/>
      <c r="I421" s="527"/>
      <c r="J421" s="527"/>
      <c r="K421" s="527"/>
      <c r="L421" s="527"/>
      <c r="M421" s="575"/>
      <c r="N421" s="8"/>
      <c r="O421" s="9"/>
      <c r="P421" s="10"/>
      <c r="Q421" s="8"/>
      <c r="R421" s="11"/>
      <c r="S421" s="12"/>
      <c r="Z421" s="210"/>
    </row>
    <row r="422" spans="1:26" ht="20.100000000000001" customHeight="1" x14ac:dyDescent="0.15">
      <c r="A422" s="161"/>
      <c r="B422" s="450"/>
      <c r="C422" s="563"/>
      <c r="D422" s="574">
        <f t="shared" si="1"/>
        <v>10</v>
      </c>
      <c r="E422" s="525"/>
      <c r="F422" s="526" t="s">
        <v>427</v>
      </c>
      <c r="G422" s="527"/>
      <c r="H422" s="527"/>
      <c r="I422" s="527"/>
      <c r="J422" s="527"/>
      <c r="K422" s="527"/>
      <c r="L422" s="527"/>
      <c r="M422" s="575"/>
      <c r="N422" s="8"/>
      <c r="O422" s="9"/>
      <c r="P422" s="10"/>
      <c r="Q422" s="8"/>
      <c r="R422" s="11"/>
      <c r="S422" s="12"/>
      <c r="Z422" s="210"/>
    </row>
    <row r="423" spans="1:26" ht="20.100000000000001" customHeight="1" x14ac:dyDescent="0.15">
      <c r="A423" s="161"/>
      <c r="B423" s="450"/>
      <c r="C423" s="563"/>
      <c r="D423" s="574">
        <f t="shared" si="1"/>
        <v>11</v>
      </c>
      <c r="E423" s="525"/>
      <c r="F423" s="526" t="s">
        <v>428</v>
      </c>
      <c r="G423" s="527"/>
      <c r="H423" s="527"/>
      <c r="I423" s="527"/>
      <c r="J423" s="527"/>
      <c r="K423" s="527"/>
      <c r="L423" s="527"/>
      <c r="M423" s="575"/>
      <c r="N423" s="8"/>
      <c r="O423" s="9"/>
      <c r="P423" s="10"/>
      <c r="Q423" s="8"/>
      <c r="R423" s="11"/>
      <c r="S423" s="12"/>
      <c r="Z423" s="210"/>
    </row>
    <row r="424" spans="1:26" ht="20.100000000000001" customHeight="1" x14ac:dyDescent="0.15">
      <c r="A424" s="161"/>
      <c r="B424" s="450"/>
      <c r="C424" s="563"/>
      <c r="D424" s="574">
        <f t="shared" si="1"/>
        <v>12</v>
      </c>
      <c r="E424" s="525"/>
      <c r="F424" s="526" t="s">
        <v>429</v>
      </c>
      <c r="G424" s="527"/>
      <c r="H424" s="527"/>
      <c r="I424" s="527"/>
      <c r="J424" s="527"/>
      <c r="K424" s="527"/>
      <c r="L424" s="527"/>
      <c r="M424" s="575"/>
      <c r="N424" s="8"/>
      <c r="O424" s="9"/>
      <c r="P424" s="10"/>
      <c r="Q424" s="8"/>
      <c r="R424" s="11"/>
      <c r="S424" s="12"/>
      <c r="Z424" s="210"/>
    </row>
    <row r="425" spans="1:26" ht="20.100000000000001" customHeight="1" x14ac:dyDescent="0.15">
      <c r="A425" s="161"/>
      <c r="B425" s="450"/>
      <c r="C425" s="563"/>
      <c r="D425" s="574">
        <f t="shared" si="1"/>
        <v>13</v>
      </c>
      <c r="E425" s="525"/>
      <c r="F425" s="526" t="s">
        <v>430</v>
      </c>
      <c r="G425" s="527"/>
      <c r="H425" s="527"/>
      <c r="I425" s="527"/>
      <c r="J425" s="527"/>
      <c r="K425" s="527"/>
      <c r="L425" s="527"/>
      <c r="M425" s="575"/>
      <c r="N425" s="8"/>
      <c r="O425" s="9"/>
      <c r="P425" s="10"/>
      <c r="Q425" s="8"/>
      <c r="R425" s="11"/>
      <c r="S425" s="12"/>
      <c r="Z425" s="210"/>
    </row>
    <row r="426" spans="1:26" ht="20.100000000000001" customHeight="1" x14ac:dyDescent="0.15">
      <c r="A426" s="161"/>
      <c r="B426" s="450"/>
      <c r="C426" s="563"/>
      <c r="D426" s="574">
        <f t="shared" si="1"/>
        <v>14</v>
      </c>
      <c r="E426" s="525"/>
      <c r="F426" s="526" t="s">
        <v>431</v>
      </c>
      <c r="G426" s="527"/>
      <c r="H426" s="527"/>
      <c r="I426" s="527"/>
      <c r="J426" s="527"/>
      <c r="K426" s="527"/>
      <c r="L426" s="527"/>
      <c r="M426" s="575"/>
      <c r="N426" s="8"/>
      <c r="O426" s="9"/>
      <c r="P426" s="10"/>
      <c r="Q426" s="8"/>
      <c r="R426" s="11"/>
      <c r="S426" s="12"/>
      <c r="Z426" s="210"/>
    </row>
    <row r="427" spans="1:26" ht="20.100000000000001" customHeight="1" x14ac:dyDescent="0.15">
      <c r="A427" s="161"/>
      <c r="B427" s="450"/>
      <c r="C427" s="563"/>
      <c r="D427" s="574">
        <f t="shared" si="1"/>
        <v>15</v>
      </c>
      <c r="E427" s="525"/>
      <c r="F427" s="576" t="s">
        <v>432</v>
      </c>
      <c r="G427" s="577"/>
      <c r="H427" s="577"/>
      <c r="I427" s="577"/>
      <c r="J427" s="577"/>
      <c r="K427" s="577"/>
      <c r="L427" s="577"/>
      <c r="M427" s="578"/>
      <c r="N427" s="8"/>
      <c r="O427" s="9"/>
      <c r="P427" s="10"/>
      <c r="Q427" s="8"/>
      <c r="R427" s="11"/>
      <c r="S427" s="12"/>
      <c r="Z427" s="210"/>
    </row>
    <row r="428" spans="1:26" ht="20.100000000000001" customHeight="1" x14ac:dyDescent="0.15">
      <c r="A428" s="161"/>
      <c r="B428" s="450"/>
      <c r="C428" s="563"/>
      <c r="D428" s="574">
        <f t="shared" si="1"/>
        <v>16</v>
      </c>
      <c r="E428" s="525"/>
      <c r="F428" s="526" t="s">
        <v>433</v>
      </c>
      <c r="G428" s="527"/>
      <c r="H428" s="527"/>
      <c r="I428" s="527"/>
      <c r="J428" s="527"/>
      <c r="K428" s="527"/>
      <c r="L428" s="527"/>
      <c r="M428" s="575"/>
      <c r="N428" s="8"/>
      <c r="O428" s="9"/>
      <c r="P428" s="10"/>
      <c r="Q428" s="8"/>
      <c r="R428" s="11"/>
      <c r="S428" s="12"/>
      <c r="Z428" s="210"/>
    </row>
    <row r="429" spans="1:26" ht="20.100000000000001" customHeight="1" x14ac:dyDescent="0.15">
      <c r="A429" s="161"/>
      <c r="B429" s="450"/>
      <c r="C429" s="563"/>
      <c r="D429" s="574">
        <f t="shared" si="1"/>
        <v>17</v>
      </c>
      <c r="E429" s="525"/>
      <c r="F429" s="526" t="s">
        <v>434</v>
      </c>
      <c r="G429" s="527"/>
      <c r="H429" s="527"/>
      <c r="I429" s="527"/>
      <c r="J429" s="527"/>
      <c r="K429" s="527"/>
      <c r="L429" s="527"/>
      <c r="M429" s="575"/>
      <c r="N429" s="8"/>
      <c r="O429" s="9"/>
      <c r="P429" s="10"/>
      <c r="Q429" s="8"/>
      <c r="R429" s="11"/>
      <c r="S429" s="12"/>
      <c r="Z429" s="210"/>
    </row>
    <row r="430" spans="1:26" ht="20.100000000000001" customHeight="1" x14ac:dyDescent="0.15">
      <c r="A430" s="161"/>
      <c r="B430" s="450"/>
      <c r="C430" s="563"/>
      <c r="D430" s="574">
        <f t="shared" si="1"/>
        <v>18</v>
      </c>
      <c r="E430" s="525"/>
      <c r="F430" s="526" t="s">
        <v>435</v>
      </c>
      <c r="G430" s="527"/>
      <c r="H430" s="527"/>
      <c r="I430" s="527"/>
      <c r="J430" s="527"/>
      <c r="K430" s="527"/>
      <c r="L430" s="527"/>
      <c r="M430" s="575"/>
      <c r="N430" s="8"/>
      <c r="O430" s="9"/>
      <c r="P430" s="10"/>
      <c r="Q430" s="8"/>
      <c r="R430" s="11"/>
      <c r="S430" s="12"/>
      <c r="Z430" s="210"/>
    </row>
    <row r="431" spans="1:26" ht="20.100000000000001" customHeight="1" x14ac:dyDescent="0.15">
      <c r="A431" s="161"/>
      <c r="B431" s="450"/>
      <c r="C431" s="563"/>
      <c r="D431" s="574">
        <f t="shared" si="1"/>
        <v>19</v>
      </c>
      <c r="E431" s="525"/>
      <c r="F431" s="526" t="s">
        <v>436</v>
      </c>
      <c r="G431" s="527"/>
      <c r="H431" s="527"/>
      <c r="I431" s="527"/>
      <c r="J431" s="527"/>
      <c r="K431" s="527"/>
      <c r="L431" s="527"/>
      <c r="M431" s="575"/>
      <c r="N431" s="8"/>
      <c r="O431" s="9"/>
      <c r="P431" s="10"/>
      <c r="Q431" s="8"/>
      <c r="R431" s="11"/>
      <c r="S431" s="12"/>
      <c r="Z431" s="210"/>
    </row>
    <row r="432" spans="1:26" ht="20.100000000000001" customHeight="1" x14ac:dyDescent="0.15">
      <c r="A432" s="161"/>
      <c r="B432" s="450"/>
      <c r="C432" s="563"/>
      <c r="D432" s="574">
        <f t="shared" si="1"/>
        <v>20</v>
      </c>
      <c r="E432" s="525"/>
      <c r="F432" s="526" t="s">
        <v>437</v>
      </c>
      <c r="G432" s="527"/>
      <c r="H432" s="527"/>
      <c r="I432" s="527"/>
      <c r="J432" s="527"/>
      <c r="K432" s="527"/>
      <c r="L432" s="527"/>
      <c r="M432" s="575"/>
      <c r="N432" s="8"/>
      <c r="O432" s="9"/>
      <c r="P432" s="10"/>
      <c r="Q432" s="8"/>
      <c r="R432" s="11"/>
      <c r="S432" s="12"/>
      <c r="Z432" s="210"/>
    </row>
    <row r="433" spans="1:26" ht="20.100000000000001" customHeight="1" x14ac:dyDescent="0.15">
      <c r="A433" s="161"/>
      <c r="B433" s="450"/>
      <c r="C433" s="563"/>
      <c r="D433" s="574">
        <f t="shared" si="1"/>
        <v>21</v>
      </c>
      <c r="E433" s="525"/>
      <c r="F433" s="526" t="s">
        <v>438</v>
      </c>
      <c r="G433" s="527"/>
      <c r="H433" s="527"/>
      <c r="I433" s="527"/>
      <c r="J433" s="527"/>
      <c r="K433" s="527"/>
      <c r="L433" s="527"/>
      <c r="M433" s="575"/>
      <c r="N433" s="8"/>
      <c r="O433" s="9"/>
      <c r="P433" s="10"/>
      <c r="Q433" s="8"/>
      <c r="R433" s="11"/>
      <c r="S433" s="12"/>
      <c r="Z433" s="210"/>
    </row>
    <row r="434" spans="1:26" ht="20.100000000000001" customHeight="1" x14ac:dyDescent="0.15">
      <c r="A434" s="161"/>
      <c r="B434" s="450"/>
      <c r="C434" s="563"/>
      <c r="D434" s="574">
        <f t="shared" si="1"/>
        <v>22</v>
      </c>
      <c r="E434" s="525"/>
      <c r="F434" s="526" t="s">
        <v>439</v>
      </c>
      <c r="G434" s="527"/>
      <c r="H434" s="527"/>
      <c r="I434" s="527"/>
      <c r="J434" s="527"/>
      <c r="K434" s="527"/>
      <c r="L434" s="527"/>
      <c r="M434" s="575"/>
      <c r="N434" s="8"/>
      <c r="O434" s="9"/>
      <c r="P434" s="10"/>
      <c r="Q434" s="8"/>
      <c r="R434" s="11"/>
      <c r="S434" s="12"/>
      <c r="Z434" s="210"/>
    </row>
    <row r="435" spans="1:26" ht="20.100000000000001" customHeight="1" x14ac:dyDescent="0.15">
      <c r="A435" s="161"/>
      <c r="B435" s="450"/>
      <c r="C435" s="563"/>
      <c r="D435" s="574">
        <f t="shared" si="1"/>
        <v>23</v>
      </c>
      <c r="E435" s="525"/>
      <c r="F435" s="526" t="s">
        <v>440</v>
      </c>
      <c r="G435" s="527"/>
      <c r="H435" s="527"/>
      <c r="I435" s="527"/>
      <c r="J435" s="527"/>
      <c r="K435" s="527"/>
      <c r="L435" s="527"/>
      <c r="M435" s="575"/>
      <c r="N435" s="8"/>
      <c r="O435" s="9"/>
      <c r="P435" s="10"/>
      <c r="Q435" s="8"/>
      <c r="R435" s="11"/>
      <c r="S435" s="12"/>
      <c r="Z435" s="210"/>
    </row>
    <row r="436" spans="1:26" ht="20.100000000000001" customHeight="1" x14ac:dyDescent="0.15">
      <c r="A436" s="161"/>
      <c r="B436" s="450"/>
      <c r="C436" s="563"/>
      <c r="D436" s="574">
        <f t="shared" si="1"/>
        <v>24</v>
      </c>
      <c r="E436" s="525"/>
      <c r="F436" s="526" t="s">
        <v>441</v>
      </c>
      <c r="G436" s="527"/>
      <c r="H436" s="527"/>
      <c r="I436" s="527"/>
      <c r="J436" s="527"/>
      <c r="K436" s="527"/>
      <c r="L436" s="527"/>
      <c r="M436" s="575"/>
      <c r="N436" s="8"/>
      <c r="O436" s="9"/>
      <c r="P436" s="10"/>
      <c r="Q436" s="8"/>
      <c r="R436" s="11"/>
      <c r="S436" s="12"/>
      <c r="Z436" s="210"/>
    </row>
    <row r="437" spans="1:26" ht="20.100000000000001" customHeight="1" x14ac:dyDescent="0.15">
      <c r="A437" s="161"/>
      <c r="B437" s="450"/>
      <c r="C437" s="563"/>
      <c r="D437" s="574">
        <f t="shared" si="1"/>
        <v>25</v>
      </c>
      <c r="E437" s="525"/>
      <c r="F437" s="526" t="s">
        <v>442</v>
      </c>
      <c r="G437" s="527"/>
      <c r="H437" s="527"/>
      <c r="I437" s="527"/>
      <c r="J437" s="527"/>
      <c r="K437" s="527"/>
      <c r="L437" s="527"/>
      <c r="M437" s="575"/>
      <c r="N437" s="8"/>
      <c r="O437" s="9"/>
      <c r="P437" s="10"/>
      <c r="Q437" s="8"/>
      <c r="R437" s="11"/>
      <c r="S437" s="12"/>
      <c r="Z437" s="210"/>
    </row>
    <row r="438" spans="1:26" ht="20.100000000000001" customHeight="1" x14ac:dyDescent="0.15">
      <c r="A438" s="161"/>
      <c r="B438" s="450"/>
      <c r="C438" s="563"/>
      <c r="D438" s="574">
        <f t="shared" si="1"/>
        <v>26</v>
      </c>
      <c r="E438" s="525"/>
      <c r="F438" s="529" t="s">
        <v>443</v>
      </c>
      <c r="G438" s="530"/>
      <c r="H438" s="530"/>
      <c r="I438" s="530"/>
      <c r="J438" s="530"/>
      <c r="K438" s="530"/>
      <c r="L438" s="530"/>
      <c r="M438" s="579"/>
      <c r="N438" s="8"/>
      <c r="O438" s="9"/>
      <c r="P438" s="10"/>
      <c r="Q438" s="8"/>
      <c r="R438" s="11"/>
      <c r="S438" s="12"/>
      <c r="Z438" s="210"/>
    </row>
    <row r="439" spans="1:26" ht="20.100000000000001" customHeight="1" x14ac:dyDescent="0.15">
      <c r="A439" s="161"/>
      <c r="B439" s="450"/>
      <c r="C439" s="563"/>
      <c r="D439" s="574">
        <f t="shared" si="1"/>
        <v>27</v>
      </c>
      <c r="E439" s="580"/>
      <c r="F439" s="13"/>
      <c r="G439" s="14"/>
      <c r="H439" s="14"/>
      <c r="I439" s="14"/>
      <c r="J439" s="14"/>
      <c r="K439" s="14"/>
      <c r="L439" s="14"/>
      <c r="M439" s="15"/>
      <c r="N439" s="8"/>
      <c r="O439" s="9"/>
      <c r="P439" s="10"/>
      <c r="Q439" s="8"/>
      <c r="R439" s="11"/>
      <c r="S439" s="12"/>
      <c r="Z439" s="210"/>
    </row>
    <row r="440" spans="1:26" ht="20.100000000000001" customHeight="1" x14ac:dyDescent="0.15">
      <c r="A440" s="161"/>
      <c r="B440" s="450"/>
      <c r="C440" s="563"/>
      <c r="D440" s="574">
        <f t="shared" si="1"/>
        <v>28</v>
      </c>
      <c r="E440" s="581" t="s">
        <v>408</v>
      </c>
      <c r="F440" s="526" t="s">
        <v>444</v>
      </c>
      <c r="G440" s="527"/>
      <c r="H440" s="527"/>
      <c r="I440" s="527"/>
      <c r="J440" s="527"/>
      <c r="K440" s="527"/>
      <c r="L440" s="527"/>
      <c r="M440" s="575"/>
      <c r="N440" s="8"/>
      <c r="O440" s="9"/>
      <c r="P440" s="10"/>
      <c r="Q440" s="8"/>
      <c r="R440" s="11"/>
      <c r="S440" s="12"/>
      <c r="Z440" s="210"/>
    </row>
    <row r="441" spans="1:26" ht="20.100000000000001" customHeight="1" x14ac:dyDescent="0.15">
      <c r="A441" s="161"/>
      <c r="B441" s="450"/>
      <c r="C441" s="563"/>
      <c r="D441" s="574">
        <f t="shared" si="1"/>
        <v>29</v>
      </c>
      <c r="E441" s="525"/>
      <c r="F441" s="526" t="s">
        <v>445</v>
      </c>
      <c r="G441" s="527"/>
      <c r="H441" s="527"/>
      <c r="I441" s="527"/>
      <c r="J441" s="527"/>
      <c r="K441" s="527"/>
      <c r="L441" s="527"/>
      <c r="M441" s="575"/>
      <c r="N441" s="8"/>
      <c r="O441" s="9"/>
      <c r="P441" s="10"/>
      <c r="Q441" s="8"/>
      <c r="R441" s="11"/>
      <c r="S441" s="12"/>
      <c r="Z441" s="210"/>
    </row>
    <row r="442" spans="1:26" ht="20.100000000000001" customHeight="1" x14ac:dyDescent="0.15">
      <c r="A442" s="161"/>
      <c r="B442" s="450"/>
      <c r="C442" s="563"/>
      <c r="D442" s="574">
        <f t="shared" si="1"/>
        <v>30</v>
      </c>
      <c r="E442" s="525"/>
      <c r="F442" s="529" t="s">
        <v>446</v>
      </c>
      <c r="G442" s="530"/>
      <c r="H442" s="530"/>
      <c r="I442" s="530"/>
      <c r="J442" s="530"/>
      <c r="K442" s="530"/>
      <c r="L442" s="530"/>
      <c r="M442" s="579"/>
      <c r="N442" s="8"/>
      <c r="O442" s="9"/>
      <c r="P442" s="10"/>
      <c r="Q442" s="8"/>
      <c r="R442" s="11"/>
      <c r="S442" s="12"/>
      <c r="Z442" s="210"/>
    </row>
    <row r="443" spans="1:26" ht="20.100000000000001" customHeight="1" x14ac:dyDescent="0.15">
      <c r="A443" s="161"/>
      <c r="B443" s="450"/>
      <c r="C443" s="563"/>
      <c r="D443" s="574">
        <f t="shared" si="1"/>
        <v>31</v>
      </c>
      <c r="E443" s="525"/>
      <c r="F443" s="13"/>
      <c r="G443" s="14"/>
      <c r="H443" s="14"/>
      <c r="I443" s="14"/>
      <c r="J443" s="14"/>
      <c r="K443" s="14"/>
      <c r="L443" s="14"/>
      <c r="M443" s="15"/>
      <c r="N443" s="8"/>
      <c r="O443" s="9"/>
      <c r="P443" s="10"/>
      <c r="Q443" s="8"/>
      <c r="R443" s="11"/>
      <c r="S443" s="12"/>
      <c r="Z443" s="210"/>
    </row>
    <row r="444" spans="1:26" ht="20.100000000000001" customHeight="1" x14ac:dyDescent="0.15">
      <c r="A444" s="161"/>
      <c r="B444" s="450"/>
      <c r="C444" s="563"/>
      <c r="D444" s="574">
        <f t="shared" si="1"/>
        <v>32</v>
      </c>
      <c r="E444" s="525"/>
      <c r="F444" s="13"/>
      <c r="G444" s="14"/>
      <c r="H444" s="14"/>
      <c r="I444" s="14"/>
      <c r="J444" s="14"/>
      <c r="K444" s="14"/>
      <c r="L444" s="14"/>
      <c r="M444" s="15"/>
      <c r="N444" s="8"/>
      <c r="O444" s="9"/>
      <c r="P444" s="10"/>
      <c r="Q444" s="8"/>
      <c r="R444" s="11"/>
      <c r="S444" s="12"/>
      <c r="Z444" s="210"/>
    </row>
    <row r="445" spans="1:26" ht="20.100000000000001" customHeight="1" x14ac:dyDescent="0.15">
      <c r="A445" s="161"/>
      <c r="B445" s="450"/>
      <c r="C445" s="563"/>
      <c r="D445" s="574">
        <f t="shared" si="1"/>
        <v>33</v>
      </c>
      <c r="E445" s="525"/>
      <c r="F445" s="13"/>
      <c r="G445" s="14"/>
      <c r="H445" s="14"/>
      <c r="I445" s="14"/>
      <c r="J445" s="14"/>
      <c r="K445" s="14"/>
      <c r="L445" s="14"/>
      <c r="M445" s="15"/>
      <c r="N445" s="8"/>
      <c r="O445" s="9"/>
      <c r="P445" s="10"/>
      <c r="Q445" s="8"/>
      <c r="R445" s="11"/>
      <c r="S445" s="12"/>
      <c r="Z445" s="210"/>
    </row>
    <row r="446" spans="1:26" ht="20.100000000000001" customHeight="1" x14ac:dyDescent="0.15">
      <c r="A446" s="161"/>
      <c r="B446" s="450"/>
      <c r="C446" s="563"/>
      <c r="D446" s="574">
        <f t="shared" si="1"/>
        <v>34</v>
      </c>
      <c r="E446" s="525"/>
      <c r="F446" s="13"/>
      <c r="G446" s="14"/>
      <c r="H446" s="14"/>
      <c r="I446" s="14"/>
      <c r="J446" s="14"/>
      <c r="K446" s="14"/>
      <c r="L446" s="14"/>
      <c r="M446" s="15"/>
      <c r="N446" s="8"/>
      <c r="O446" s="9"/>
      <c r="P446" s="10"/>
      <c r="Q446" s="8"/>
      <c r="R446" s="11"/>
      <c r="S446" s="12"/>
      <c r="Z446" s="210"/>
    </row>
    <row r="447" spans="1:26" ht="20.100000000000001" customHeight="1" x14ac:dyDescent="0.15">
      <c r="A447" s="161"/>
      <c r="B447" s="450"/>
      <c r="C447" s="563"/>
      <c r="D447" s="574">
        <f t="shared" si="1"/>
        <v>35</v>
      </c>
      <c r="E447" s="525"/>
      <c r="F447" s="13"/>
      <c r="G447" s="14"/>
      <c r="H447" s="14"/>
      <c r="I447" s="14"/>
      <c r="J447" s="14"/>
      <c r="K447" s="14"/>
      <c r="L447" s="14"/>
      <c r="M447" s="15"/>
      <c r="N447" s="8"/>
      <c r="O447" s="9"/>
      <c r="P447" s="10"/>
      <c r="Q447" s="8"/>
      <c r="R447" s="11"/>
      <c r="S447" s="12"/>
      <c r="Z447" s="210"/>
    </row>
    <row r="448" spans="1:26" ht="20.100000000000001" customHeight="1" x14ac:dyDescent="0.15">
      <c r="A448" s="161"/>
      <c r="B448" s="450"/>
      <c r="C448" s="563"/>
      <c r="D448" s="574">
        <f t="shared" si="1"/>
        <v>36</v>
      </c>
      <c r="E448" s="533"/>
      <c r="F448" s="16"/>
      <c r="G448" s="17"/>
      <c r="H448" s="17"/>
      <c r="I448" s="17"/>
      <c r="J448" s="17"/>
      <c r="K448" s="17"/>
      <c r="L448" s="17"/>
      <c r="M448" s="18"/>
      <c r="N448" s="19"/>
      <c r="O448" s="20"/>
      <c r="P448" s="21"/>
      <c r="Q448" s="19"/>
      <c r="R448" s="22"/>
      <c r="S448" s="23"/>
      <c r="Z448" s="210"/>
    </row>
    <row r="449" spans="1:27" ht="20.100000000000001" customHeight="1" x14ac:dyDescent="0.15">
      <c r="A449" s="161"/>
      <c r="B449" s="450"/>
      <c r="C449" s="231"/>
      <c r="D449" s="582"/>
      <c r="E449" s="583"/>
      <c r="F449" s="584"/>
      <c r="G449" s="584"/>
      <c r="H449" s="584"/>
      <c r="I449" s="585"/>
      <c r="J449" s="585"/>
      <c r="K449" s="585"/>
      <c r="L449" s="585"/>
      <c r="M449" s="585"/>
      <c r="N449" s="585"/>
      <c r="O449" s="585"/>
      <c r="P449" s="586"/>
      <c r="Q449" s="587"/>
      <c r="S449" s="560"/>
      <c r="Z449" s="210"/>
    </row>
    <row r="450" spans="1:27" ht="20.100000000000001" customHeight="1" x14ac:dyDescent="0.15">
      <c r="A450" s="161"/>
      <c r="B450" s="450"/>
      <c r="C450" s="588"/>
      <c r="D450" s="562"/>
      <c r="E450" s="562"/>
      <c r="F450" s="562"/>
      <c r="G450" s="562"/>
      <c r="H450" s="562"/>
      <c r="I450" s="230"/>
      <c r="J450" s="230"/>
      <c r="K450" s="230"/>
      <c r="L450" s="230"/>
      <c r="M450" s="230"/>
      <c r="N450" s="230"/>
      <c r="O450" s="230"/>
      <c r="P450" s="558"/>
      <c r="Q450" s="230"/>
      <c r="R450" s="230"/>
      <c r="S450" s="558"/>
      <c r="T450" s="230"/>
      <c r="U450" s="230"/>
      <c r="V450" s="230"/>
      <c r="W450" s="230"/>
      <c r="X450" s="230"/>
      <c r="Y450" s="230"/>
      <c r="Z450" s="455"/>
      <c r="AA450" s="377"/>
    </row>
    <row r="451" spans="1:27" ht="15.75" customHeight="1" x14ac:dyDescent="0.15">
      <c r="A451" s="161"/>
      <c r="B451" s="161"/>
      <c r="C451" s="232"/>
      <c r="D451" s="232"/>
      <c r="E451" s="232"/>
      <c r="F451" s="232"/>
      <c r="G451" s="232"/>
      <c r="H451" s="232"/>
      <c r="P451" s="560"/>
      <c r="S451" s="560"/>
    </row>
  </sheetData>
  <sheetProtection algorithmName="SHA-512" hashValue="J/oTdD5ixipG8hyAlRfOgIdzACZx/n7n6hTc9xSrVm2HHSVIQcAmXCQAvcZGV52ff2RSh15bgAsLMAe2/+MhVw==" saltValue="jBtQLaknD4J/AeURD+ithw==" spinCount="100000" sheet="1" objects="1" scenarios="1"/>
  <dataConsolidate/>
  <mergeCells count="726">
    <mergeCell ref="I28:Y28"/>
    <mergeCell ref="I30:Y30"/>
    <mergeCell ref="I32:Y32"/>
    <mergeCell ref="I34:M34"/>
    <mergeCell ref="I36:M36"/>
    <mergeCell ref="I38:Y38"/>
    <mergeCell ref="W1:Z1"/>
    <mergeCell ref="C13:H13"/>
    <mergeCell ref="I20:M20"/>
    <mergeCell ref="I22:Y22"/>
    <mergeCell ref="I24:Y24"/>
    <mergeCell ref="I26:Y26"/>
    <mergeCell ref="J74:Y74"/>
    <mergeCell ref="I75:Y75"/>
    <mergeCell ref="J76:Y76"/>
    <mergeCell ref="I77:Y77"/>
    <mergeCell ref="I79:Y79"/>
    <mergeCell ref="I81:Y81"/>
    <mergeCell ref="I40:M40"/>
    <mergeCell ref="C60:H60"/>
    <mergeCell ref="I63:M63"/>
    <mergeCell ref="I69:M69"/>
    <mergeCell ref="I71:Y71"/>
    <mergeCell ref="I73:Y73"/>
    <mergeCell ref="I114:Y114"/>
    <mergeCell ref="I116:Y116"/>
    <mergeCell ref="I118:M118"/>
    <mergeCell ref="I120:M120"/>
    <mergeCell ref="I122:Y122"/>
    <mergeCell ref="C146:H146"/>
    <mergeCell ref="I83:M83"/>
    <mergeCell ref="I85:M85"/>
    <mergeCell ref="I87:Y87"/>
    <mergeCell ref="C109:H109"/>
    <mergeCell ref="D111:Y111"/>
    <mergeCell ref="I112:Y112"/>
    <mergeCell ref="I161:M161"/>
    <mergeCell ref="C166:H166"/>
    <mergeCell ref="I169:M169"/>
    <mergeCell ref="I171:M171"/>
    <mergeCell ref="I173:Y173"/>
    <mergeCell ref="I175:M175"/>
    <mergeCell ref="I149:M149"/>
    <mergeCell ref="I151:M151"/>
    <mergeCell ref="I153:Y153"/>
    <mergeCell ref="I155:Y155"/>
    <mergeCell ref="I157:Y157"/>
    <mergeCell ref="I159:M159"/>
    <mergeCell ref="E184:H184"/>
    <mergeCell ref="I184:M184"/>
    <mergeCell ref="E185:H185"/>
    <mergeCell ref="I185:M185"/>
    <mergeCell ref="E186:H186"/>
    <mergeCell ref="I186:M186"/>
    <mergeCell ref="J176:Y176"/>
    <mergeCell ref="I177:M177"/>
    <mergeCell ref="O177:R177"/>
    <mergeCell ref="I179:M179"/>
    <mergeCell ref="E183:H183"/>
    <mergeCell ref="I183:M183"/>
    <mergeCell ref="F192:H192"/>
    <mergeCell ref="I192:M192"/>
    <mergeCell ref="I194:M194"/>
    <mergeCell ref="E197:H197"/>
    <mergeCell ref="I197:M197"/>
    <mergeCell ref="N197:Q197"/>
    <mergeCell ref="E189:H189"/>
    <mergeCell ref="I189:M189"/>
    <mergeCell ref="F190:H190"/>
    <mergeCell ref="I190:M190"/>
    <mergeCell ref="E191:H191"/>
    <mergeCell ref="I191:M191"/>
    <mergeCell ref="R197:U197"/>
    <mergeCell ref="E198:H198"/>
    <mergeCell ref="I198:M198"/>
    <mergeCell ref="N198:Q198"/>
    <mergeCell ref="R198:U198"/>
    <mergeCell ref="E199:H199"/>
    <mergeCell ref="I199:M199"/>
    <mergeCell ref="N199:Q199"/>
    <mergeCell ref="R199:U199"/>
    <mergeCell ref="E202:H202"/>
    <mergeCell ref="I202:M202"/>
    <mergeCell ref="N202:Q202"/>
    <mergeCell ref="R202:U202"/>
    <mergeCell ref="I205:M205"/>
    <mergeCell ref="E208:H208"/>
    <mergeCell ref="I208:M208"/>
    <mergeCell ref="E200:H200"/>
    <mergeCell ref="I200:M200"/>
    <mergeCell ref="N200:Q200"/>
    <mergeCell ref="R200:U200"/>
    <mergeCell ref="E201:H201"/>
    <mergeCell ref="I201:M201"/>
    <mergeCell ref="N201:Q201"/>
    <mergeCell ref="R201:U201"/>
    <mergeCell ref="E212:H212"/>
    <mergeCell ref="I212:M212"/>
    <mergeCell ref="E216:H216"/>
    <mergeCell ref="I216:M216"/>
    <mergeCell ref="E217:H217"/>
    <mergeCell ref="I217:M217"/>
    <mergeCell ref="E209:H209"/>
    <mergeCell ref="I209:M209"/>
    <mergeCell ref="E210:H210"/>
    <mergeCell ref="I210:M210"/>
    <mergeCell ref="E211:H211"/>
    <mergeCell ref="I211:M211"/>
    <mergeCell ref="E223:M223"/>
    <mergeCell ref="N223:Q223"/>
    <mergeCell ref="R223:U223"/>
    <mergeCell ref="V223:Y223"/>
    <mergeCell ref="E224:M224"/>
    <mergeCell ref="N224:Q224"/>
    <mergeCell ref="R224:U224"/>
    <mergeCell ref="V224:Y224"/>
    <mergeCell ref="E218:H218"/>
    <mergeCell ref="I218:M218"/>
    <mergeCell ref="E222:M222"/>
    <mergeCell ref="N222:Q222"/>
    <mergeCell ref="R222:U222"/>
    <mergeCell ref="V222:Y222"/>
    <mergeCell ref="E227:M227"/>
    <mergeCell ref="N227:Q227"/>
    <mergeCell ref="R227:U227"/>
    <mergeCell ref="V227:Y227"/>
    <mergeCell ref="E231:H231"/>
    <mergeCell ref="I231:M231"/>
    <mergeCell ref="N231:U231"/>
    <mergeCell ref="V231:X231"/>
    <mergeCell ref="E225:M225"/>
    <mergeCell ref="N225:Q225"/>
    <mergeCell ref="R225:U225"/>
    <mergeCell ref="V225:Y225"/>
    <mergeCell ref="E226:M226"/>
    <mergeCell ref="N226:Q226"/>
    <mergeCell ref="R226:U226"/>
    <mergeCell ref="V226:Y226"/>
    <mergeCell ref="E234:H234"/>
    <mergeCell ref="I234:M234"/>
    <mergeCell ref="N234:U234"/>
    <mergeCell ref="V234:X234"/>
    <mergeCell ref="C239:H239"/>
    <mergeCell ref="D241:Y241"/>
    <mergeCell ref="E232:H232"/>
    <mergeCell ref="I232:M232"/>
    <mergeCell ref="N232:U232"/>
    <mergeCell ref="V232:X232"/>
    <mergeCell ref="E233:H233"/>
    <mergeCell ref="I233:M233"/>
    <mergeCell ref="N233:U233"/>
    <mergeCell ref="V233:X233"/>
    <mergeCell ref="D243:G243"/>
    <mergeCell ref="H243:M243"/>
    <mergeCell ref="P243:S243"/>
    <mergeCell ref="T243:X243"/>
    <mergeCell ref="D244:D248"/>
    <mergeCell ref="E244:G248"/>
    <mergeCell ref="I244:M244"/>
    <mergeCell ref="P244:P247"/>
    <mergeCell ref="Q244:S247"/>
    <mergeCell ref="U244:X244"/>
    <mergeCell ref="D249:D252"/>
    <mergeCell ref="E249:G252"/>
    <mergeCell ref="I249:M249"/>
    <mergeCell ref="U249:X249"/>
    <mergeCell ref="I250:M250"/>
    <mergeCell ref="U250:X250"/>
    <mergeCell ref="I245:M245"/>
    <mergeCell ref="U245:X245"/>
    <mergeCell ref="I246:M246"/>
    <mergeCell ref="U246:X246"/>
    <mergeCell ref="I247:M247"/>
    <mergeCell ref="U247:X247"/>
    <mergeCell ref="I251:M251"/>
    <mergeCell ref="U251:X251"/>
    <mergeCell ref="I252:M252"/>
    <mergeCell ref="P252:P255"/>
    <mergeCell ref="Q252:S255"/>
    <mergeCell ref="U252:X252"/>
    <mergeCell ref="I248:M248"/>
    <mergeCell ref="P248:P251"/>
    <mergeCell ref="Q248:S251"/>
    <mergeCell ref="U248:X248"/>
    <mergeCell ref="Q256:S260"/>
    <mergeCell ref="U256:X256"/>
    <mergeCell ref="I257:M257"/>
    <mergeCell ref="U257:X257"/>
    <mergeCell ref="I258:M258"/>
    <mergeCell ref="U258:X258"/>
    <mergeCell ref="D253:D258"/>
    <mergeCell ref="E253:G258"/>
    <mergeCell ref="I253:M253"/>
    <mergeCell ref="U253:X253"/>
    <mergeCell ref="I254:M254"/>
    <mergeCell ref="U254:X254"/>
    <mergeCell ref="I255:M255"/>
    <mergeCell ref="U255:X255"/>
    <mergeCell ref="I256:M256"/>
    <mergeCell ref="P256:P260"/>
    <mergeCell ref="D268:D271"/>
    <mergeCell ref="E268:G271"/>
    <mergeCell ref="I268:M268"/>
    <mergeCell ref="P268:P271"/>
    <mergeCell ref="Q268:S271"/>
    <mergeCell ref="U268:X268"/>
    <mergeCell ref="I262:M262"/>
    <mergeCell ref="U262:X262"/>
    <mergeCell ref="I263:M263"/>
    <mergeCell ref="U263:X263"/>
    <mergeCell ref="D264:D267"/>
    <mergeCell ref="E264:G267"/>
    <mergeCell ref="I264:M264"/>
    <mergeCell ref="U264:X264"/>
    <mergeCell ref="I265:M265"/>
    <mergeCell ref="U265:X265"/>
    <mergeCell ref="D259:D263"/>
    <mergeCell ref="E259:G263"/>
    <mergeCell ref="I259:M259"/>
    <mergeCell ref="U259:X259"/>
    <mergeCell ref="I260:M260"/>
    <mergeCell ref="U260:X260"/>
    <mergeCell ref="I261:M261"/>
    <mergeCell ref="P261:P267"/>
    <mergeCell ref="I269:M269"/>
    <mergeCell ref="U269:X269"/>
    <mergeCell ref="I270:M270"/>
    <mergeCell ref="U270:X270"/>
    <mergeCell ref="I271:M271"/>
    <mergeCell ref="U271:X271"/>
    <mergeCell ref="I266:M266"/>
    <mergeCell ref="U266:X266"/>
    <mergeCell ref="I267:M267"/>
    <mergeCell ref="U267:X267"/>
    <mergeCell ref="Q261:S267"/>
    <mergeCell ref="U261:X261"/>
    <mergeCell ref="D272:D274"/>
    <mergeCell ref="E272:G274"/>
    <mergeCell ref="I272:M272"/>
    <mergeCell ref="P272:P277"/>
    <mergeCell ref="Q272:S277"/>
    <mergeCell ref="U272:X272"/>
    <mergeCell ref="I273:M273"/>
    <mergeCell ref="U273:X273"/>
    <mergeCell ref="I274:M274"/>
    <mergeCell ref="U274:X274"/>
    <mergeCell ref="Q278:S281"/>
    <mergeCell ref="U278:X278"/>
    <mergeCell ref="I279:M279"/>
    <mergeCell ref="U279:X279"/>
    <mergeCell ref="D280:D283"/>
    <mergeCell ref="E280:G283"/>
    <mergeCell ref="I280:M280"/>
    <mergeCell ref="U280:X280"/>
    <mergeCell ref="I281:M281"/>
    <mergeCell ref="U281:X281"/>
    <mergeCell ref="D275:D279"/>
    <mergeCell ref="E275:G279"/>
    <mergeCell ref="I275:M275"/>
    <mergeCell ref="U275:X275"/>
    <mergeCell ref="I276:M276"/>
    <mergeCell ref="U276:X276"/>
    <mergeCell ref="I277:M277"/>
    <mergeCell ref="U277:X277"/>
    <mergeCell ref="I278:M278"/>
    <mergeCell ref="P278:P281"/>
    <mergeCell ref="I282:M282"/>
    <mergeCell ref="P282:P289"/>
    <mergeCell ref="Q282:S289"/>
    <mergeCell ref="U282:X282"/>
    <mergeCell ref="I283:M283"/>
    <mergeCell ref="U283:X283"/>
    <mergeCell ref="I288:M288"/>
    <mergeCell ref="U288:X288"/>
    <mergeCell ref="I289:M289"/>
    <mergeCell ref="U289:X289"/>
    <mergeCell ref="D284:D289"/>
    <mergeCell ref="E284:G289"/>
    <mergeCell ref="I284:M284"/>
    <mergeCell ref="U284:X284"/>
    <mergeCell ref="I285:M285"/>
    <mergeCell ref="U285:X285"/>
    <mergeCell ref="I286:M286"/>
    <mergeCell ref="U286:X286"/>
    <mergeCell ref="I287:M287"/>
    <mergeCell ref="U287:X287"/>
    <mergeCell ref="D290:D292"/>
    <mergeCell ref="E290:G292"/>
    <mergeCell ref="I290:M290"/>
    <mergeCell ref="P290:P294"/>
    <mergeCell ref="Q290:S294"/>
    <mergeCell ref="U290:X290"/>
    <mergeCell ref="I291:M291"/>
    <mergeCell ref="U291:X291"/>
    <mergeCell ref="I292:M292"/>
    <mergeCell ref="U292:X292"/>
    <mergeCell ref="I296:M296"/>
    <mergeCell ref="U296:X296"/>
    <mergeCell ref="I297:M297"/>
    <mergeCell ref="U297:X297"/>
    <mergeCell ref="I298:M298"/>
    <mergeCell ref="U298:X298"/>
    <mergeCell ref="D293:D300"/>
    <mergeCell ref="E293:G300"/>
    <mergeCell ref="I293:M293"/>
    <mergeCell ref="U293:X293"/>
    <mergeCell ref="I294:M294"/>
    <mergeCell ref="U294:X294"/>
    <mergeCell ref="I295:M295"/>
    <mergeCell ref="P295:P299"/>
    <mergeCell ref="Q295:S299"/>
    <mergeCell ref="U295:X295"/>
    <mergeCell ref="P303:P306"/>
    <mergeCell ref="Q303:S306"/>
    <mergeCell ref="U303:X303"/>
    <mergeCell ref="I299:M299"/>
    <mergeCell ref="U299:X299"/>
    <mergeCell ref="I300:M300"/>
    <mergeCell ref="P300:P302"/>
    <mergeCell ref="Q300:S302"/>
    <mergeCell ref="U300:X300"/>
    <mergeCell ref="U307:X307"/>
    <mergeCell ref="I308:M308"/>
    <mergeCell ref="I309:M309"/>
    <mergeCell ref="D312:G312"/>
    <mergeCell ref="H312:M312"/>
    <mergeCell ref="P312:S312"/>
    <mergeCell ref="T312:X312"/>
    <mergeCell ref="I304:M304"/>
    <mergeCell ref="U304:X304"/>
    <mergeCell ref="D305:D309"/>
    <mergeCell ref="E305:G309"/>
    <mergeCell ref="I305:M305"/>
    <mergeCell ref="U305:X305"/>
    <mergeCell ref="I306:M306"/>
    <mergeCell ref="U306:X306"/>
    <mergeCell ref="I307:M307"/>
    <mergeCell ref="Q307:S307"/>
    <mergeCell ref="D301:D304"/>
    <mergeCell ref="E301:G304"/>
    <mergeCell ref="I301:M301"/>
    <mergeCell ref="U301:X301"/>
    <mergeCell ref="I302:M302"/>
    <mergeCell ref="U302:X302"/>
    <mergeCell ref="I303:M303"/>
    <mergeCell ref="D313:D317"/>
    <mergeCell ref="E313:G317"/>
    <mergeCell ref="I313:M313"/>
    <mergeCell ref="P313:P316"/>
    <mergeCell ref="Q313:S316"/>
    <mergeCell ref="U313:X313"/>
    <mergeCell ref="I314:M314"/>
    <mergeCell ref="U314:X314"/>
    <mergeCell ref="I315:M315"/>
    <mergeCell ref="U315:X315"/>
    <mergeCell ref="Q319:S320"/>
    <mergeCell ref="U319:X319"/>
    <mergeCell ref="I320:M320"/>
    <mergeCell ref="U320:X320"/>
    <mergeCell ref="I316:M316"/>
    <mergeCell ref="U316:X316"/>
    <mergeCell ref="I317:M317"/>
    <mergeCell ref="P317:P318"/>
    <mergeCell ref="Q317:S318"/>
    <mergeCell ref="U317:X317"/>
    <mergeCell ref="D325:D327"/>
    <mergeCell ref="E325:G327"/>
    <mergeCell ref="I325:M325"/>
    <mergeCell ref="U325:X325"/>
    <mergeCell ref="I326:M326"/>
    <mergeCell ref="U326:X326"/>
    <mergeCell ref="I327:M327"/>
    <mergeCell ref="U327:X327"/>
    <mergeCell ref="I321:M321"/>
    <mergeCell ref="P321:P332"/>
    <mergeCell ref="Q321:S332"/>
    <mergeCell ref="U321:X321"/>
    <mergeCell ref="I322:M322"/>
    <mergeCell ref="U322:X322"/>
    <mergeCell ref="I323:M323"/>
    <mergeCell ref="U323:X323"/>
    <mergeCell ref="I324:M324"/>
    <mergeCell ref="U324:X324"/>
    <mergeCell ref="D318:D324"/>
    <mergeCell ref="E318:G324"/>
    <mergeCell ref="I318:M318"/>
    <mergeCell ref="U318:X318"/>
    <mergeCell ref="I319:M319"/>
    <mergeCell ref="P319:P320"/>
    <mergeCell ref="D330:D332"/>
    <mergeCell ref="E330:G332"/>
    <mergeCell ref="I330:M330"/>
    <mergeCell ref="U330:X330"/>
    <mergeCell ref="I331:M331"/>
    <mergeCell ref="U331:X331"/>
    <mergeCell ref="I332:M332"/>
    <mergeCell ref="U332:X332"/>
    <mergeCell ref="D328:D329"/>
    <mergeCell ref="E328:G329"/>
    <mergeCell ref="I328:M328"/>
    <mergeCell ref="U328:X328"/>
    <mergeCell ref="I329:M329"/>
    <mergeCell ref="U329:X329"/>
    <mergeCell ref="D338:D340"/>
    <mergeCell ref="E338:G340"/>
    <mergeCell ref="I338:M338"/>
    <mergeCell ref="U338:X338"/>
    <mergeCell ref="I339:M339"/>
    <mergeCell ref="U339:X339"/>
    <mergeCell ref="I340:M340"/>
    <mergeCell ref="U340:X340"/>
    <mergeCell ref="I336:M336"/>
    <mergeCell ref="U336:X336"/>
    <mergeCell ref="I337:M337"/>
    <mergeCell ref="P337:P340"/>
    <mergeCell ref="Q337:S340"/>
    <mergeCell ref="U337:X337"/>
    <mergeCell ref="D333:D337"/>
    <mergeCell ref="E333:G337"/>
    <mergeCell ref="I333:M333"/>
    <mergeCell ref="P333:P336"/>
    <mergeCell ref="Q333:S336"/>
    <mergeCell ref="U333:X333"/>
    <mergeCell ref="I334:M334"/>
    <mergeCell ref="U334:X334"/>
    <mergeCell ref="I335:M335"/>
    <mergeCell ref="U335:X335"/>
    <mergeCell ref="D341:D343"/>
    <mergeCell ref="E341:G343"/>
    <mergeCell ref="I341:M341"/>
    <mergeCell ref="P341:P348"/>
    <mergeCell ref="Q341:S348"/>
    <mergeCell ref="U341:X341"/>
    <mergeCell ref="I342:M342"/>
    <mergeCell ref="U342:X342"/>
    <mergeCell ref="I343:M343"/>
    <mergeCell ref="U343:X343"/>
    <mergeCell ref="I348:M348"/>
    <mergeCell ref="U348:X348"/>
    <mergeCell ref="I349:M349"/>
    <mergeCell ref="P349:P351"/>
    <mergeCell ref="Q349:S351"/>
    <mergeCell ref="U349:X349"/>
    <mergeCell ref="I350:M350"/>
    <mergeCell ref="U350:X350"/>
    <mergeCell ref="D344:D350"/>
    <mergeCell ref="E344:G350"/>
    <mergeCell ref="I344:M344"/>
    <mergeCell ref="U344:X344"/>
    <mergeCell ref="I345:M345"/>
    <mergeCell ref="U345:X345"/>
    <mergeCell ref="I346:M346"/>
    <mergeCell ref="U346:X346"/>
    <mergeCell ref="I347:M347"/>
    <mergeCell ref="U347:X347"/>
    <mergeCell ref="I354:M354"/>
    <mergeCell ref="U354:X354"/>
    <mergeCell ref="D355:D357"/>
    <mergeCell ref="E355:G357"/>
    <mergeCell ref="I355:M355"/>
    <mergeCell ref="U355:X355"/>
    <mergeCell ref="I356:M356"/>
    <mergeCell ref="U356:X356"/>
    <mergeCell ref="I357:M357"/>
    <mergeCell ref="U357:X357"/>
    <mergeCell ref="D351:D354"/>
    <mergeCell ref="E351:G354"/>
    <mergeCell ref="I351:M351"/>
    <mergeCell ref="U351:X351"/>
    <mergeCell ref="I352:M352"/>
    <mergeCell ref="P352:P357"/>
    <mergeCell ref="Q352:S357"/>
    <mergeCell ref="U352:X352"/>
    <mergeCell ref="I353:M353"/>
    <mergeCell ref="U353:X353"/>
    <mergeCell ref="D373:I373"/>
    <mergeCell ref="J373:O373"/>
    <mergeCell ref="P373:R373"/>
    <mergeCell ref="T373:X373"/>
    <mergeCell ref="D374:I374"/>
    <mergeCell ref="J374:O374"/>
    <mergeCell ref="P374:R374"/>
    <mergeCell ref="T374:X374"/>
    <mergeCell ref="E362:Y362"/>
    <mergeCell ref="C368:H368"/>
    <mergeCell ref="D371:I371"/>
    <mergeCell ref="J371:O371"/>
    <mergeCell ref="P371:Y371"/>
    <mergeCell ref="D372:I372"/>
    <mergeCell ref="J372:O372"/>
    <mergeCell ref="P372:R372"/>
    <mergeCell ref="T372:X372"/>
    <mergeCell ref="D377:I377"/>
    <mergeCell ref="J377:O377"/>
    <mergeCell ref="P377:R377"/>
    <mergeCell ref="T377:X377"/>
    <mergeCell ref="D379:I379"/>
    <mergeCell ref="J379:O379"/>
    <mergeCell ref="P379:U379"/>
    <mergeCell ref="D375:I375"/>
    <mergeCell ref="J375:O375"/>
    <mergeCell ref="P375:R375"/>
    <mergeCell ref="T375:X375"/>
    <mergeCell ref="D376:I376"/>
    <mergeCell ref="J376:O376"/>
    <mergeCell ref="P376:R376"/>
    <mergeCell ref="T376:X376"/>
    <mergeCell ref="C386:H386"/>
    <mergeCell ref="E389:I389"/>
    <mergeCell ref="J389:M389"/>
    <mergeCell ref="N389:P389"/>
    <mergeCell ref="Q389:S389"/>
    <mergeCell ref="T389:W389"/>
    <mergeCell ref="D380:I380"/>
    <mergeCell ref="J380:O380"/>
    <mergeCell ref="P380:U380"/>
    <mergeCell ref="D381:I381"/>
    <mergeCell ref="J381:O381"/>
    <mergeCell ref="P381:U381"/>
    <mergeCell ref="X389:Y389"/>
    <mergeCell ref="E390:E398"/>
    <mergeCell ref="F390:I390"/>
    <mergeCell ref="J390:M390"/>
    <mergeCell ref="N390:P390"/>
    <mergeCell ref="Q390:S390"/>
    <mergeCell ref="T390:W390"/>
    <mergeCell ref="X390:Y390"/>
    <mergeCell ref="F391:I391"/>
    <mergeCell ref="J391:M391"/>
    <mergeCell ref="N391:P391"/>
    <mergeCell ref="Q391:S391"/>
    <mergeCell ref="T391:W391"/>
    <mergeCell ref="X391:Y391"/>
    <mergeCell ref="F392:I392"/>
    <mergeCell ref="J392:M392"/>
    <mergeCell ref="N392:P392"/>
    <mergeCell ref="Q392:S392"/>
    <mergeCell ref="T392:W392"/>
    <mergeCell ref="X392:Y392"/>
    <mergeCell ref="F394:I394"/>
    <mergeCell ref="J394:M394"/>
    <mergeCell ref="N394:P394"/>
    <mergeCell ref="Q394:S394"/>
    <mergeCell ref="T394:W394"/>
    <mergeCell ref="X394:Y394"/>
    <mergeCell ref="F393:I393"/>
    <mergeCell ref="J393:M393"/>
    <mergeCell ref="N393:P393"/>
    <mergeCell ref="Q393:S393"/>
    <mergeCell ref="T393:W393"/>
    <mergeCell ref="X393:Y393"/>
    <mergeCell ref="F396:I396"/>
    <mergeCell ref="J396:M396"/>
    <mergeCell ref="N396:P396"/>
    <mergeCell ref="Q396:S396"/>
    <mergeCell ref="T396:W396"/>
    <mergeCell ref="X396:Y396"/>
    <mergeCell ref="F395:I395"/>
    <mergeCell ref="J395:M395"/>
    <mergeCell ref="N395:P395"/>
    <mergeCell ref="Q395:S395"/>
    <mergeCell ref="T395:W395"/>
    <mergeCell ref="X395:Y395"/>
    <mergeCell ref="F398:I398"/>
    <mergeCell ref="J398:M398"/>
    <mergeCell ref="N398:P398"/>
    <mergeCell ref="Q398:S398"/>
    <mergeCell ref="T398:W398"/>
    <mergeCell ref="X398:Y398"/>
    <mergeCell ref="F397:I397"/>
    <mergeCell ref="J397:M397"/>
    <mergeCell ref="N397:P397"/>
    <mergeCell ref="Q397:S397"/>
    <mergeCell ref="T397:W397"/>
    <mergeCell ref="X397:Y397"/>
    <mergeCell ref="X399:Y399"/>
    <mergeCell ref="F400:I400"/>
    <mergeCell ref="J400:M400"/>
    <mergeCell ref="N400:P400"/>
    <mergeCell ref="Q400:S400"/>
    <mergeCell ref="T400:W400"/>
    <mergeCell ref="X400:Y400"/>
    <mergeCell ref="E399:E402"/>
    <mergeCell ref="F399:I399"/>
    <mergeCell ref="J399:M399"/>
    <mergeCell ref="N399:P399"/>
    <mergeCell ref="Q399:S399"/>
    <mergeCell ref="T399:W399"/>
    <mergeCell ref="F401:I401"/>
    <mergeCell ref="J401:M401"/>
    <mergeCell ref="N401:P401"/>
    <mergeCell ref="Q401:S401"/>
    <mergeCell ref="T401:W401"/>
    <mergeCell ref="T404:W404"/>
    <mergeCell ref="X404:Y404"/>
    <mergeCell ref="E403:I403"/>
    <mergeCell ref="J403:M403"/>
    <mergeCell ref="N403:P403"/>
    <mergeCell ref="Q403:S403"/>
    <mergeCell ref="T403:W403"/>
    <mergeCell ref="X403:Y403"/>
    <mergeCell ref="X401:Y401"/>
    <mergeCell ref="F402:I402"/>
    <mergeCell ref="J402:M402"/>
    <mergeCell ref="N402:P402"/>
    <mergeCell ref="Q402:S402"/>
    <mergeCell ref="T402:W402"/>
    <mergeCell ref="X402:Y402"/>
    <mergeCell ref="E404:I404"/>
    <mergeCell ref="J404:M404"/>
    <mergeCell ref="N404:P404"/>
    <mergeCell ref="Q404:S404"/>
    <mergeCell ref="C409:H409"/>
    <mergeCell ref="E412:M412"/>
    <mergeCell ref="N412:P412"/>
    <mergeCell ref="Q412:S412"/>
    <mergeCell ref="E413:E439"/>
    <mergeCell ref="F413:M413"/>
    <mergeCell ref="N413:P413"/>
    <mergeCell ref="Q413:S413"/>
    <mergeCell ref="F414:M414"/>
    <mergeCell ref="N414:P414"/>
    <mergeCell ref="F417:M417"/>
    <mergeCell ref="N417:P417"/>
    <mergeCell ref="Q417:S417"/>
    <mergeCell ref="F418:M418"/>
    <mergeCell ref="N418:P418"/>
    <mergeCell ref="Q418:S418"/>
    <mergeCell ref="Q414:S414"/>
    <mergeCell ref="F415:M415"/>
    <mergeCell ref="N415:P415"/>
    <mergeCell ref="Q415:S415"/>
    <mergeCell ref="F416:M416"/>
    <mergeCell ref="N416:P416"/>
    <mergeCell ref="Q416:S416"/>
    <mergeCell ref="F423:M423"/>
    <mergeCell ref="F419:M419"/>
    <mergeCell ref="N419:P419"/>
    <mergeCell ref="Q419:S419"/>
    <mergeCell ref="F420:M420"/>
    <mergeCell ref="N420:P420"/>
    <mergeCell ref="Q420:S420"/>
    <mergeCell ref="F427:M427"/>
    <mergeCell ref="N427:P427"/>
    <mergeCell ref="Q427:S427"/>
    <mergeCell ref="N423:P423"/>
    <mergeCell ref="Q423:S423"/>
    <mergeCell ref="F424:M424"/>
    <mergeCell ref="N424:P424"/>
    <mergeCell ref="Q424:S424"/>
    <mergeCell ref="N421:P421"/>
    <mergeCell ref="Q421:S421"/>
    <mergeCell ref="F422:M422"/>
    <mergeCell ref="N422:P422"/>
    <mergeCell ref="Q422:S422"/>
    <mergeCell ref="F421:M421"/>
    <mergeCell ref="F428:M428"/>
    <mergeCell ref="N428:P428"/>
    <mergeCell ref="Q428:S428"/>
    <mergeCell ref="F425:M425"/>
    <mergeCell ref="N425:P425"/>
    <mergeCell ref="Q425:S425"/>
    <mergeCell ref="F426:M426"/>
    <mergeCell ref="N426:P426"/>
    <mergeCell ref="Q426:S426"/>
    <mergeCell ref="F431:M431"/>
    <mergeCell ref="N431:P431"/>
    <mergeCell ref="Q431:S431"/>
    <mergeCell ref="F432:M432"/>
    <mergeCell ref="N432:P432"/>
    <mergeCell ref="Q432:S432"/>
    <mergeCell ref="F429:M429"/>
    <mergeCell ref="N429:P429"/>
    <mergeCell ref="Q429:S429"/>
    <mergeCell ref="F430:M430"/>
    <mergeCell ref="N430:P430"/>
    <mergeCell ref="Q430:S430"/>
    <mergeCell ref="F435:M435"/>
    <mergeCell ref="N435:P435"/>
    <mergeCell ref="Q435:S435"/>
    <mergeCell ref="F436:M436"/>
    <mergeCell ref="N436:P436"/>
    <mergeCell ref="Q436:S436"/>
    <mergeCell ref="F433:M433"/>
    <mergeCell ref="N433:P433"/>
    <mergeCell ref="Q433:S433"/>
    <mergeCell ref="F434:M434"/>
    <mergeCell ref="N434:P434"/>
    <mergeCell ref="Q434:S434"/>
    <mergeCell ref="F437:M437"/>
    <mergeCell ref="N437:P437"/>
    <mergeCell ref="Q437:S437"/>
    <mergeCell ref="F438:M438"/>
    <mergeCell ref="N438:P438"/>
    <mergeCell ref="Q438:S438"/>
    <mergeCell ref="Q446:S446"/>
    <mergeCell ref="F447:M447"/>
    <mergeCell ref="N447:P447"/>
    <mergeCell ref="Q447:S447"/>
    <mergeCell ref="F439:M439"/>
    <mergeCell ref="N439:P439"/>
    <mergeCell ref="Q439:S439"/>
    <mergeCell ref="E440:E448"/>
    <mergeCell ref="F440:M440"/>
    <mergeCell ref="N440:P440"/>
    <mergeCell ref="Q440:S440"/>
    <mergeCell ref="F441:M441"/>
    <mergeCell ref="N441:P441"/>
    <mergeCell ref="Q441:S441"/>
    <mergeCell ref="F444:M444"/>
    <mergeCell ref="N444:P444"/>
    <mergeCell ref="Q444:S444"/>
    <mergeCell ref="F445:M445"/>
    <mergeCell ref="N445:P445"/>
    <mergeCell ref="Q445:S445"/>
    <mergeCell ref="F442:M442"/>
    <mergeCell ref="N442:P442"/>
    <mergeCell ref="Q442:S442"/>
    <mergeCell ref="F443:M443"/>
    <mergeCell ref="N443:P443"/>
    <mergeCell ref="Q443:S443"/>
    <mergeCell ref="F448:M448"/>
    <mergeCell ref="N448:P448"/>
    <mergeCell ref="Q448:S448"/>
    <mergeCell ref="F446:M446"/>
    <mergeCell ref="N446:P446"/>
  </mergeCells>
  <phoneticPr fontId="4"/>
  <conditionalFormatting sqref="I20:M20">
    <cfRule type="expression" dxfId="257" priority="258" stopIfTrue="1">
      <formula>TRIM($I20)=""</formula>
    </cfRule>
  </conditionalFormatting>
  <conditionalFormatting sqref="I22:Y22">
    <cfRule type="expression" dxfId="256" priority="257" stopIfTrue="1">
      <formula>AND(TRIM($I22)&lt;&gt;"", OR(ISERROR(FIND("@"&amp;LEFT($I22,3)&amp;"@", 都道府県3))=FALSE, ISERROR(FIND("@"&amp;LEFT($I22,4)&amp;"@",都道府県4))=FALSE))=FALSE</formula>
    </cfRule>
  </conditionalFormatting>
  <conditionalFormatting sqref="I24:Y24">
    <cfRule type="expression" dxfId="255" priority="256" stopIfTrue="1">
      <formula>TRIM($I24)=""</formula>
    </cfRule>
  </conditionalFormatting>
  <conditionalFormatting sqref="I26:Y26">
    <cfRule type="expression" dxfId="254" priority="255" stopIfTrue="1">
      <formula>TRIM($I26)=""</formula>
    </cfRule>
  </conditionalFormatting>
  <conditionalFormatting sqref="I28:Y28">
    <cfRule type="expression" dxfId="253" priority="254" stopIfTrue="1">
      <formula>TRIM($I28)=""</formula>
    </cfRule>
  </conditionalFormatting>
  <conditionalFormatting sqref="I30:Y30">
    <cfRule type="expression" dxfId="252" priority="253" stopIfTrue="1">
      <formula>TRIM($I30)=""</formula>
    </cfRule>
  </conditionalFormatting>
  <conditionalFormatting sqref="I32:Y32">
    <cfRule type="expression" dxfId="251" priority="252" stopIfTrue="1">
      <formula>TRIM($I32)=""</formula>
    </cfRule>
  </conditionalFormatting>
  <conditionalFormatting sqref="I34:M34">
    <cfRule type="expression" dxfId="250" priority="251" stopIfTrue="1">
      <formula>NOT(AND(TRIM($I34)&lt;&gt;"",ISNUMBER(VALUE(SUBSTITUTE($I34,"-","")))))</formula>
    </cfRule>
  </conditionalFormatting>
  <conditionalFormatting sqref="I36:M36">
    <cfRule type="expression" dxfId="249" priority="250" stopIfTrue="1">
      <formula>NOT(AND(TRIM($I36)&lt;&gt;"",ISNUMBER(VALUE(SUBSTITUTE($I36,"-","")))))</formula>
    </cfRule>
  </conditionalFormatting>
  <conditionalFormatting sqref="I40:M40">
    <cfRule type="expression" dxfId="248" priority="249" stopIfTrue="1">
      <formula>AND($I40&lt;&gt;"一致する", $I40&lt;&gt;"一致しない")</formula>
    </cfRule>
  </conditionalFormatting>
  <conditionalFormatting sqref="I63:M63">
    <cfRule type="expression" dxfId="247" priority="248" stopIfTrue="1">
      <formula>AND($I63&lt;&gt;"しない", $I63&lt;&gt;"する")</formula>
    </cfRule>
  </conditionalFormatting>
  <conditionalFormatting sqref="I69:M69">
    <cfRule type="expression" dxfId="246" priority="247" stopIfTrue="1">
      <formula>OR(AND($I63="する",TRIM($I69)=""),AND($I63="しない",NOT(ISBLANK($I69))))</formula>
    </cfRule>
  </conditionalFormatting>
  <conditionalFormatting sqref="I71:Y71">
    <cfRule type="expression" dxfId="245" priority="246" stopIfTrue="1">
      <formula>OR(AND($I63="する",AND($I71&lt;&gt;"", OR(ISERROR(FIND("@"&amp;LEFT($I71,3)&amp;"@", 都道府県3))=FALSE, ISERROR(FIND("@"&amp;LEFT($I71,4)&amp;"@",都道府県4))=FALSE))=FALSE),AND($I63="しない",NOT(ISBLANK($I71))))</formula>
    </cfRule>
  </conditionalFormatting>
  <conditionalFormatting sqref="I73:Y73">
    <cfRule type="expression" dxfId="244" priority="245" stopIfTrue="1">
      <formula>OR(AND($I63="する",TRIM($I73)=""),AND($I63="しない",NOT(ISBLANK($I73))))</formula>
    </cfRule>
  </conditionalFormatting>
  <conditionalFormatting sqref="I75:Y75">
    <cfRule type="expression" dxfId="243" priority="244" stopIfTrue="1">
      <formula>OR(AND($I63="する",TRIM($I75)=""),AND($I63="しない",NOT(ISBLANK($I75))))</formula>
    </cfRule>
  </conditionalFormatting>
  <conditionalFormatting sqref="I77:Y77">
    <cfRule type="expression" dxfId="242" priority="243" stopIfTrue="1">
      <formula>OR(AND($I63="する",TRIM($I77)=""),AND($I63="しない",NOT(ISBLANK($I77))))</formula>
    </cfRule>
  </conditionalFormatting>
  <conditionalFormatting sqref="I79:Y79">
    <cfRule type="expression" dxfId="241" priority="242" stopIfTrue="1">
      <formula>OR(AND($I63="する",TRIM($I79)=""),AND($I63="しない",NOT(ISBLANK($I79))))</formula>
    </cfRule>
  </conditionalFormatting>
  <conditionalFormatting sqref="I81:Y81">
    <cfRule type="expression" dxfId="240" priority="241" stopIfTrue="1">
      <formula>OR(AND($I63="する",TRIM($I81)=""),AND($I63="しない",NOT(ISBLANK($I81))))</formula>
    </cfRule>
  </conditionalFormatting>
  <conditionalFormatting sqref="I83:M83">
    <cfRule type="expression" dxfId="239" priority="240" stopIfTrue="1">
      <formula>OR(AND($I63="する",NOT(AND(TRIM($I83)&lt;&gt;"",ISNUMBER(VALUE(SUBSTITUTE($I83,"-","")))))), AND($I63="しない",NOT(ISBLANK($I83))))</formula>
    </cfRule>
  </conditionalFormatting>
  <conditionalFormatting sqref="I85:M85">
    <cfRule type="expression" dxfId="238" priority="239" stopIfTrue="1">
      <formula>OR(AND($I63="する",NOT(AND(TRIM($I85)&lt;&gt;"",ISNUMBER(VALUE(SUBSTITUTE($I85,"-","")))))), AND($I63="しない",NOT(ISBLANK($I85))))</formula>
    </cfRule>
  </conditionalFormatting>
  <conditionalFormatting sqref="I87:Y87">
    <cfRule type="expression" dxfId="237" priority="238" stopIfTrue="1">
      <formula>AND($I63="しない",NOT(ISBLANK($I87)))</formula>
    </cfRule>
  </conditionalFormatting>
  <conditionalFormatting sqref="I118:M118">
    <cfRule type="expression" dxfId="236" priority="237" stopIfTrue="1">
      <formula>AND(TRIM($I118)&lt;&gt;"",NOT(ISNUMBER(VALUE(SUBSTITUTE($I118,"-","")))))</formula>
    </cfRule>
  </conditionalFormatting>
  <conditionalFormatting sqref="I120:M120">
    <cfRule type="expression" dxfId="235" priority="236" stopIfTrue="1">
      <formula>AND(TRIM($I120)&lt;&gt;"",NOT(ISNUMBER(VALUE(SUBSTITUTE($I120,"-","")))))</formula>
    </cfRule>
  </conditionalFormatting>
  <conditionalFormatting sqref="I149:M149">
    <cfRule type="expression" dxfId="234" priority="235" stopIfTrue="1">
      <formula>AND($I149&lt;&gt;"しない", $I149&lt;&gt;"する")</formula>
    </cfRule>
  </conditionalFormatting>
  <conditionalFormatting sqref="I151:M151">
    <cfRule type="expression" dxfId="233" priority="234" stopIfTrue="1">
      <formula>AND($I149="する",TRIM($I151)="")</formula>
    </cfRule>
  </conditionalFormatting>
  <conditionalFormatting sqref="I153:Y153">
    <cfRule type="expression" dxfId="232" priority="233" stopIfTrue="1">
      <formula>AND($I149="する",TRIM($I153)="")</formula>
    </cfRule>
  </conditionalFormatting>
  <conditionalFormatting sqref="I157:Y157">
    <cfRule type="expression" dxfId="231" priority="232" stopIfTrue="1">
      <formula>AND($I149="する",TRIM($I157)="")</formula>
    </cfRule>
  </conditionalFormatting>
  <conditionalFormatting sqref="I159:M159">
    <cfRule type="expression" dxfId="230" priority="231" stopIfTrue="1">
      <formula>AND($I149="する",NOT(AND(TRIM($I159)&lt;&gt;"",ISNUMBER(VALUE(SUBSTITUTE($I159,"-",""))))))</formula>
    </cfRule>
  </conditionalFormatting>
  <conditionalFormatting sqref="I161:M161">
    <cfRule type="expression" dxfId="229" priority="230" stopIfTrue="1">
      <formula>AND($I149="する",AND(TRIM($I161)&lt;&gt;"",NOT(ISNUMBER(VALUE(SUBSTITUTE($I161,"-",""))))))</formula>
    </cfRule>
  </conditionalFormatting>
  <conditionalFormatting sqref="I175:M175">
    <cfRule type="expression" dxfId="228" priority="229" stopIfTrue="1">
      <formula>TRIM($I175)=""</formula>
    </cfRule>
  </conditionalFormatting>
  <conditionalFormatting sqref="I183:M183">
    <cfRule type="expression" dxfId="227" priority="228" stopIfTrue="1">
      <formula>AND($I183&lt;&gt;"あり", $I183&lt;&gt;"なし")</formula>
    </cfRule>
  </conditionalFormatting>
  <conditionalFormatting sqref="I184:M184">
    <cfRule type="expression" dxfId="226" priority="227" stopIfTrue="1">
      <formula>AND($I184&lt;&gt;"あり", $I184&lt;&gt;"なし")</formula>
    </cfRule>
  </conditionalFormatting>
  <conditionalFormatting sqref="I185:M185">
    <cfRule type="expression" dxfId="225" priority="226" stopIfTrue="1">
      <formula>AND($I185&lt;&gt;"あり", $I185&lt;&gt;"なし")</formula>
    </cfRule>
  </conditionalFormatting>
  <conditionalFormatting sqref="I186:M186">
    <cfRule type="expression" dxfId="224" priority="225" stopIfTrue="1">
      <formula>AND($I186&lt;&gt;"あり", $I186&lt;&gt;"なし")</formula>
    </cfRule>
  </conditionalFormatting>
  <conditionalFormatting sqref="I189:M189">
    <cfRule type="expression" dxfId="223" priority="224" stopIfTrue="1">
      <formula>TRIM($I189)=""</formula>
    </cfRule>
  </conditionalFormatting>
  <conditionalFormatting sqref="I190:M190">
    <cfRule type="expression" dxfId="222" priority="223" stopIfTrue="1">
      <formula>TRIM($I190)=""</formula>
    </cfRule>
  </conditionalFormatting>
  <conditionalFormatting sqref="I191:M191">
    <cfRule type="expression" dxfId="221" priority="222" stopIfTrue="1">
      <formula>TRIM($I191)=""</formula>
    </cfRule>
  </conditionalFormatting>
  <conditionalFormatting sqref="I192:M192">
    <cfRule type="expression" dxfId="220" priority="221" stopIfTrue="1">
      <formula>TRIM($I192)=""</formula>
    </cfRule>
  </conditionalFormatting>
  <conditionalFormatting sqref="N244">
    <cfRule type="expression" dxfId="219" priority="220" stopIfTrue="1">
      <formula>希望&lt;&gt;0</formula>
    </cfRule>
  </conditionalFormatting>
  <conditionalFormatting sqref="N245">
    <cfRule type="expression" dxfId="218" priority="219" stopIfTrue="1">
      <formula>希望&lt;&gt;0</formula>
    </cfRule>
  </conditionalFormatting>
  <conditionalFormatting sqref="N246">
    <cfRule type="expression" dxfId="217" priority="218" stopIfTrue="1">
      <formula>希望&lt;&gt;0</formula>
    </cfRule>
  </conditionalFormatting>
  <conditionalFormatting sqref="N247">
    <cfRule type="expression" dxfId="216" priority="217" stopIfTrue="1">
      <formula>希望&lt;&gt;0</formula>
    </cfRule>
  </conditionalFormatting>
  <conditionalFormatting sqref="N248">
    <cfRule type="expression" dxfId="215" priority="216" stopIfTrue="1">
      <formula>希望&lt;&gt;0</formula>
    </cfRule>
  </conditionalFormatting>
  <conditionalFormatting sqref="N249">
    <cfRule type="expression" dxfId="214" priority="215" stopIfTrue="1">
      <formula>希望&lt;&gt;0</formula>
    </cfRule>
  </conditionalFormatting>
  <conditionalFormatting sqref="N250">
    <cfRule type="expression" dxfId="213" priority="214" stopIfTrue="1">
      <formula>希望&lt;&gt;0</formula>
    </cfRule>
  </conditionalFormatting>
  <conditionalFormatting sqref="N251">
    <cfRule type="expression" dxfId="212" priority="213" stopIfTrue="1">
      <formula>希望&lt;&gt;0</formula>
    </cfRule>
  </conditionalFormatting>
  <conditionalFormatting sqref="N252">
    <cfRule type="expression" dxfId="211" priority="212" stopIfTrue="1">
      <formula>希望&lt;&gt;0</formula>
    </cfRule>
  </conditionalFormatting>
  <conditionalFormatting sqref="N253">
    <cfRule type="expression" dxfId="210" priority="211" stopIfTrue="1">
      <formula>希望&lt;&gt;0</formula>
    </cfRule>
  </conditionalFormatting>
  <conditionalFormatting sqref="N254">
    <cfRule type="expression" dxfId="209" priority="210" stopIfTrue="1">
      <formula>希望&lt;&gt;0</formula>
    </cfRule>
  </conditionalFormatting>
  <conditionalFormatting sqref="N255">
    <cfRule type="expression" dxfId="208" priority="209" stopIfTrue="1">
      <formula>希望&lt;&gt;0</formula>
    </cfRule>
  </conditionalFormatting>
  <conditionalFormatting sqref="N256">
    <cfRule type="expression" dxfId="207" priority="208" stopIfTrue="1">
      <formula>希望&lt;&gt;0</formula>
    </cfRule>
  </conditionalFormatting>
  <conditionalFormatting sqref="N257">
    <cfRule type="expression" dxfId="206" priority="207" stopIfTrue="1">
      <formula>希望&lt;&gt;0</formula>
    </cfRule>
  </conditionalFormatting>
  <conditionalFormatting sqref="N258">
    <cfRule type="expression" dxfId="205" priority="206" stopIfTrue="1">
      <formula>希望&lt;&gt;0</formula>
    </cfRule>
  </conditionalFormatting>
  <conditionalFormatting sqref="N259">
    <cfRule type="expression" dxfId="204" priority="205" stopIfTrue="1">
      <formula>希望&lt;&gt;0</formula>
    </cfRule>
  </conditionalFormatting>
  <conditionalFormatting sqref="N260">
    <cfRule type="expression" dxfId="203" priority="204" stopIfTrue="1">
      <formula>希望&lt;&gt;0</formula>
    </cfRule>
  </conditionalFormatting>
  <conditionalFormatting sqref="N261">
    <cfRule type="expression" dxfId="202" priority="203" stopIfTrue="1">
      <formula>希望&lt;&gt;0</formula>
    </cfRule>
  </conditionalFormatting>
  <conditionalFormatting sqref="N262">
    <cfRule type="expression" dxfId="201" priority="202" stopIfTrue="1">
      <formula>希望&lt;&gt;0</formula>
    </cfRule>
  </conditionalFormatting>
  <conditionalFormatting sqref="N263">
    <cfRule type="expression" dxfId="200" priority="201" stopIfTrue="1">
      <formula>希望&lt;&gt;0</formula>
    </cfRule>
  </conditionalFormatting>
  <conditionalFormatting sqref="N264">
    <cfRule type="expression" dxfId="199" priority="200" stopIfTrue="1">
      <formula>希望&lt;&gt;0</formula>
    </cfRule>
  </conditionalFormatting>
  <conditionalFormatting sqref="N265">
    <cfRule type="expression" dxfId="198" priority="199" stopIfTrue="1">
      <formula>希望&lt;&gt;0</formula>
    </cfRule>
  </conditionalFormatting>
  <conditionalFormatting sqref="N266">
    <cfRule type="expression" dxfId="197" priority="198" stopIfTrue="1">
      <formula>希望&lt;&gt;0</formula>
    </cfRule>
  </conditionalFormatting>
  <conditionalFormatting sqref="N267">
    <cfRule type="expression" dxfId="196" priority="197" stopIfTrue="1">
      <formula>希望&lt;&gt;0</formula>
    </cfRule>
  </conditionalFormatting>
  <conditionalFormatting sqref="N268">
    <cfRule type="expression" dxfId="195" priority="196" stopIfTrue="1">
      <formula>希望&lt;&gt;0</formula>
    </cfRule>
  </conditionalFormatting>
  <conditionalFormatting sqref="N269">
    <cfRule type="expression" dxfId="194" priority="195" stopIfTrue="1">
      <formula>希望&lt;&gt;0</formula>
    </cfRule>
  </conditionalFormatting>
  <conditionalFormatting sqref="N270">
    <cfRule type="expression" dxfId="193" priority="194" stopIfTrue="1">
      <formula>希望&lt;&gt;0</formula>
    </cfRule>
  </conditionalFormatting>
  <conditionalFormatting sqref="N271">
    <cfRule type="expression" dxfId="192" priority="193" stopIfTrue="1">
      <formula>希望&lt;&gt;0</formula>
    </cfRule>
  </conditionalFormatting>
  <conditionalFormatting sqref="N272">
    <cfRule type="expression" dxfId="191" priority="192" stopIfTrue="1">
      <formula>希望&lt;&gt;0</formula>
    </cfRule>
  </conditionalFormatting>
  <conditionalFormatting sqref="N273">
    <cfRule type="expression" dxfId="190" priority="191" stopIfTrue="1">
      <formula>希望&lt;&gt;0</formula>
    </cfRule>
  </conditionalFormatting>
  <conditionalFormatting sqref="N274">
    <cfRule type="expression" dxfId="189" priority="190" stopIfTrue="1">
      <formula>希望&lt;&gt;0</formula>
    </cfRule>
  </conditionalFormatting>
  <conditionalFormatting sqref="N275">
    <cfRule type="expression" dxfId="188" priority="189" stopIfTrue="1">
      <formula>希望&lt;&gt;0</formula>
    </cfRule>
  </conditionalFormatting>
  <conditionalFormatting sqref="N276">
    <cfRule type="expression" dxfId="187" priority="188" stopIfTrue="1">
      <formula>希望&lt;&gt;0</formula>
    </cfRule>
  </conditionalFormatting>
  <conditionalFormatting sqref="N277">
    <cfRule type="expression" dxfId="186" priority="187" stopIfTrue="1">
      <formula>希望&lt;&gt;0</formula>
    </cfRule>
  </conditionalFormatting>
  <conditionalFormatting sqref="N278">
    <cfRule type="expression" dxfId="185" priority="186" stopIfTrue="1">
      <formula>希望&lt;&gt;0</formula>
    </cfRule>
  </conditionalFormatting>
  <conditionalFormatting sqref="N279">
    <cfRule type="expression" dxfId="184" priority="185" stopIfTrue="1">
      <formula>希望&lt;&gt;0</formula>
    </cfRule>
  </conditionalFormatting>
  <conditionalFormatting sqref="N280">
    <cfRule type="expression" dxfId="183" priority="184" stopIfTrue="1">
      <formula>希望&lt;&gt;0</formula>
    </cfRule>
  </conditionalFormatting>
  <conditionalFormatting sqref="N281">
    <cfRule type="expression" dxfId="182" priority="183" stopIfTrue="1">
      <formula>希望&lt;&gt;0</formula>
    </cfRule>
  </conditionalFormatting>
  <conditionalFormatting sqref="N282">
    <cfRule type="expression" dxfId="181" priority="182" stopIfTrue="1">
      <formula>希望&lt;&gt;0</formula>
    </cfRule>
  </conditionalFormatting>
  <conditionalFormatting sqref="N283">
    <cfRule type="expression" dxfId="180" priority="181" stopIfTrue="1">
      <formula>希望&lt;&gt;0</formula>
    </cfRule>
  </conditionalFormatting>
  <conditionalFormatting sqref="N284">
    <cfRule type="expression" dxfId="179" priority="180" stopIfTrue="1">
      <formula>希望&lt;&gt;0</formula>
    </cfRule>
  </conditionalFormatting>
  <conditionalFormatting sqref="N285">
    <cfRule type="expression" dxfId="178" priority="179" stopIfTrue="1">
      <formula>希望&lt;&gt;0</formula>
    </cfRule>
  </conditionalFormatting>
  <conditionalFormatting sqref="N286">
    <cfRule type="expression" dxfId="177" priority="178" stopIfTrue="1">
      <formula>希望&lt;&gt;0</formula>
    </cfRule>
  </conditionalFormatting>
  <conditionalFormatting sqref="N287">
    <cfRule type="expression" dxfId="176" priority="177" stopIfTrue="1">
      <formula>希望&lt;&gt;0</formula>
    </cfRule>
  </conditionalFormatting>
  <conditionalFormatting sqref="N288">
    <cfRule type="expression" dxfId="175" priority="176" stopIfTrue="1">
      <formula>希望&lt;&gt;0</formula>
    </cfRule>
  </conditionalFormatting>
  <conditionalFormatting sqref="N289">
    <cfRule type="expression" dxfId="174" priority="175" stopIfTrue="1">
      <formula>希望&lt;&gt;0</formula>
    </cfRule>
  </conditionalFormatting>
  <conditionalFormatting sqref="N290">
    <cfRule type="expression" dxfId="173" priority="174" stopIfTrue="1">
      <formula>希望&lt;&gt;0</formula>
    </cfRule>
  </conditionalFormatting>
  <conditionalFormatting sqref="N291">
    <cfRule type="expression" dxfId="172" priority="173" stopIfTrue="1">
      <formula>希望&lt;&gt;0</formula>
    </cfRule>
  </conditionalFormatting>
  <conditionalFormatting sqref="N292">
    <cfRule type="expression" dxfId="171" priority="172" stopIfTrue="1">
      <formula>希望&lt;&gt;0</formula>
    </cfRule>
  </conditionalFormatting>
  <conditionalFormatting sqref="N293">
    <cfRule type="expression" dxfId="170" priority="171" stopIfTrue="1">
      <formula>希望&lt;&gt;0</formula>
    </cfRule>
  </conditionalFormatting>
  <conditionalFormatting sqref="N294">
    <cfRule type="expression" dxfId="169" priority="170" stopIfTrue="1">
      <formula>希望&lt;&gt;0</formula>
    </cfRule>
  </conditionalFormatting>
  <conditionalFormatting sqref="N295">
    <cfRule type="expression" dxfId="168" priority="169" stopIfTrue="1">
      <formula>希望&lt;&gt;0</formula>
    </cfRule>
  </conditionalFormatting>
  <conditionalFormatting sqref="N296">
    <cfRule type="expression" dxfId="167" priority="168" stopIfTrue="1">
      <formula>希望&lt;&gt;0</formula>
    </cfRule>
  </conditionalFormatting>
  <conditionalFormatting sqref="N297">
    <cfRule type="expression" dxfId="166" priority="167" stopIfTrue="1">
      <formula>希望&lt;&gt;0</formula>
    </cfRule>
  </conditionalFormatting>
  <conditionalFormatting sqref="N298">
    <cfRule type="expression" dxfId="165" priority="166" stopIfTrue="1">
      <formula>希望&lt;&gt;0</formula>
    </cfRule>
  </conditionalFormatting>
  <conditionalFormatting sqref="N299">
    <cfRule type="expression" dxfId="164" priority="165" stopIfTrue="1">
      <formula>希望&lt;&gt;0</formula>
    </cfRule>
  </conditionalFormatting>
  <conditionalFormatting sqref="N300">
    <cfRule type="expression" dxfId="163" priority="164" stopIfTrue="1">
      <formula>希望&lt;&gt;0</formula>
    </cfRule>
  </conditionalFormatting>
  <conditionalFormatting sqref="N301">
    <cfRule type="expression" dxfId="162" priority="163" stopIfTrue="1">
      <formula>希望&lt;&gt;0</formula>
    </cfRule>
  </conditionalFormatting>
  <conditionalFormatting sqref="N302">
    <cfRule type="expression" dxfId="161" priority="162" stopIfTrue="1">
      <formula>希望&lt;&gt;0</formula>
    </cfRule>
  </conditionalFormatting>
  <conditionalFormatting sqref="N303">
    <cfRule type="expression" dxfId="160" priority="161" stopIfTrue="1">
      <formula>希望&lt;&gt;0</formula>
    </cfRule>
  </conditionalFormatting>
  <conditionalFormatting sqref="N304">
    <cfRule type="expression" dxfId="159" priority="160" stopIfTrue="1">
      <formula>希望&lt;&gt;0</formula>
    </cfRule>
  </conditionalFormatting>
  <conditionalFormatting sqref="N305">
    <cfRule type="expression" dxfId="158" priority="159" stopIfTrue="1">
      <formula>希望&lt;&gt;0</formula>
    </cfRule>
  </conditionalFormatting>
  <conditionalFormatting sqref="N306">
    <cfRule type="expression" dxfId="157" priority="158" stopIfTrue="1">
      <formula>希望&lt;&gt;0</formula>
    </cfRule>
  </conditionalFormatting>
  <conditionalFormatting sqref="N307">
    <cfRule type="expression" dxfId="156" priority="157" stopIfTrue="1">
      <formula>希望&lt;&gt;0</formula>
    </cfRule>
  </conditionalFormatting>
  <conditionalFormatting sqref="N308">
    <cfRule type="expression" dxfId="155" priority="156" stopIfTrue="1">
      <formula>希望&lt;&gt;0</formula>
    </cfRule>
  </conditionalFormatting>
  <conditionalFormatting sqref="N309">
    <cfRule type="expression" dxfId="154" priority="155" stopIfTrue="1">
      <formula>希望&lt;&gt;0</formula>
    </cfRule>
  </conditionalFormatting>
  <conditionalFormatting sqref="Y244">
    <cfRule type="expression" dxfId="153" priority="154" stopIfTrue="1">
      <formula>希望&lt;&gt;0</formula>
    </cfRule>
  </conditionalFormatting>
  <conditionalFormatting sqref="Y245">
    <cfRule type="expression" dxfId="152" priority="153" stopIfTrue="1">
      <formula>希望&lt;&gt;0</formula>
    </cfRule>
  </conditionalFormatting>
  <conditionalFormatting sqref="Y246">
    <cfRule type="expression" dxfId="151" priority="152" stopIfTrue="1">
      <formula>希望&lt;&gt;0</formula>
    </cfRule>
  </conditionalFormatting>
  <conditionalFormatting sqref="Y247">
    <cfRule type="expression" dxfId="150" priority="151" stopIfTrue="1">
      <formula>希望&lt;&gt;0</formula>
    </cfRule>
  </conditionalFormatting>
  <conditionalFormatting sqref="Y248">
    <cfRule type="expression" dxfId="149" priority="150" stopIfTrue="1">
      <formula>希望&lt;&gt;0</formula>
    </cfRule>
  </conditionalFormatting>
  <conditionalFormatting sqref="Y249">
    <cfRule type="expression" dxfId="148" priority="149" stopIfTrue="1">
      <formula>希望&lt;&gt;0</formula>
    </cfRule>
  </conditionalFormatting>
  <conditionalFormatting sqref="Y250">
    <cfRule type="expression" dxfId="147" priority="148" stopIfTrue="1">
      <formula>希望&lt;&gt;0</formula>
    </cfRule>
  </conditionalFormatting>
  <conditionalFormatting sqref="Y251">
    <cfRule type="expression" dxfId="146" priority="147" stopIfTrue="1">
      <formula>希望&lt;&gt;0</formula>
    </cfRule>
  </conditionalFormatting>
  <conditionalFormatting sqref="Y252">
    <cfRule type="expression" dxfId="145" priority="146" stopIfTrue="1">
      <formula>希望&lt;&gt;0</formula>
    </cfRule>
  </conditionalFormatting>
  <conditionalFormatting sqref="Y253">
    <cfRule type="expression" dxfId="144" priority="145" stopIfTrue="1">
      <formula>希望&lt;&gt;0</formula>
    </cfRule>
  </conditionalFormatting>
  <conditionalFormatting sqref="Y254">
    <cfRule type="expression" dxfId="143" priority="144" stopIfTrue="1">
      <formula>希望&lt;&gt;0</formula>
    </cfRule>
  </conditionalFormatting>
  <conditionalFormatting sqref="Y255">
    <cfRule type="expression" dxfId="142" priority="143" stopIfTrue="1">
      <formula>希望&lt;&gt;0</formula>
    </cfRule>
  </conditionalFormatting>
  <conditionalFormatting sqref="Y256">
    <cfRule type="expression" dxfId="141" priority="142" stopIfTrue="1">
      <formula>希望&lt;&gt;0</formula>
    </cfRule>
  </conditionalFormatting>
  <conditionalFormatting sqref="Y257">
    <cfRule type="expression" dxfId="140" priority="141" stopIfTrue="1">
      <formula>希望&lt;&gt;0</formula>
    </cfRule>
  </conditionalFormatting>
  <conditionalFormatting sqref="Y258">
    <cfRule type="expression" dxfId="139" priority="140" stopIfTrue="1">
      <formula>希望&lt;&gt;0</formula>
    </cfRule>
  </conditionalFormatting>
  <conditionalFormatting sqref="Y259">
    <cfRule type="expression" dxfId="138" priority="139" stopIfTrue="1">
      <formula>希望&lt;&gt;0</formula>
    </cfRule>
  </conditionalFormatting>
  <conditionalFormatting sqref="Y260">
    <cfRule type="expression" dxfId="137" priority="138" stopIfTrue="1">
      <formula>希望&lt;&gt;0</formula>
    </cfRule>
  </conditionalFormatting>
  <conditionalFormatting sqref="Y261">
    <cfRule type="expression" dxfId="136" priority="137" stopIfTrue="1">
      <formula>希望&lt;&gt;0</formula>
    </cfRule>
  </conditionalFormatting>
  <conditionalFormatting sqref="Y262">
    <cfRule type="expression" dxfId="135" priority="136" stopIfTrue="1">
      <formula>希望&lt;&gt;0</formula>
    </cfRule>
  </conditionalFormatting>
  <conditionalFormatting sqref="Y263">
    <cfRule type="expression" dxfId="134" priority="135" stopIfTrue="1">
      <formula>希望&lt;&gt;0</formula>
    </cfRule>
  </conditionalFormatting>
  <conditionalFormatting sqref="Y264">
    <cfRule type="expression" dxfId="133" priority="134" stopIfTrue="1">
      <formula>希望&lt;&gt;0</formula>
    </cfRule>
  </conditionalFormatting>
  <conditionalFormatting sqref="Y265">
    <cfRule type="expression" dxfId="132" priority="133" stopIfTrue="1">
      <formula>希望&lt;&gt;0</formula>
    </cfRule>
  </conditionalFormatting>
  <conditionalFormatting sqref="Y266">
    <cfRule type="expression" dxfId="131" priority="132" stopIfTrue="1">
      <formula>希望&lt;&gt;0</formula>
    </cfRule>
  </conditionalFormatting>
  <conditionalFormatting sqref="Y267">
    <cfRule type="expression" dxfId="130" priority="131" stopIfTrue="1">
      <formula>希望&lt;&gt;0</formula>
    </cfRule>
  </conditionalFormatting>
  <conditionalFormatting sqref="Y268">
    <cfRule type="expression" dxfId="129" priority="130" stopIfTrue="1">
      <formula>希望&lt;&gt;0</formula>
    </cfRule>
  </conditionalFormatting>
  <conditionalFormatting sqref="Y269">
    <cfRule type="expression" dxfId="128" priority="129" stopIfTrue="1">
      <formula>希望&lt;&gt;0</formula>
    </cfRule>
  </conditionalFormatting>
  <conditionalFormatting sqref="Y270">
    <cfRule type="expression" dxfId="127" priority="128" stopIfTrue="1">
      <formula>希望&lt;&gt;0</formula>
    </cfRule>
  </conditionalFormatting>
  <conditionalFormatting sqref="Y271">
    <cfRule type="expression" dxfId="126" priority="127" stopIfTrue="1">
      <formula>希望&lt;&gt;0</formula>
    </cfRule>
  </conditionalFormatting>
  <conditionalFormatting sqref="Y272">
    <cfRule type="expression" dxfId="125" priority="126" stopIfTrue="1">
      <formula>希望&lt;&gt;0</formula>
    </cfRule>
  </conditionalFormatting>
  <conditionalFormatting sqref="Y273">
    <cfRule type="expression" dxfId="124" priority="125" stopIfTrue="1">
      <formula>希望&lt;&gt;0</formula>
    </cfRule>
  </conditionalFormatting>
  <conditionalFormatting sqref="Y274">
    <cfRule type="expression" dxfId="123" priority="124" stopIfTrue="1">
      <formula>希望&lt;&gt;0</formula>
    </cfRule>
  </conditionalFormatting>
  <conditionalFormatting sqref="Y275">
    <cfRule type="expression" dxfId="122" priority="123" stopIfTrue="1">
      <formula>希望&lt;&gt;0</formula>
    </cfRule>
  </conditionalFormatting>
  <conditionalFormatting sqref="Y276">
    <cfRule type="expression" dxfId="121" priority="122" stopIfTrue="1">
      <formula>希望&lt;&gt;0</formula>
    </cfRule>
  </conditionalFormatting>
  <conditionalFormatting sqref="Y277">
    <cfRule type="expression" dxfId="120" priority="121" stopIfTrue="1">
      <formula>希望&lt;&gt;0</formula>
    </cfRule>
  </conditionalFormatting>
  <conditionalFormatting sqref="Y278">
    <cfRule type="expression" dxfId="119" priority="120" stopIfTrue="1">
      <formula>希望&lt;&gt;0</formula>
    </cfRule>
  </conditionalFormatting>
  <conditionalFormatting sqref="Y279">
    <cfRule type="expression" dxfId="118" priority="119" stopIfTrue="1">
      <formula>希望&lt;&gt;0</formula>
    </cfRule>
  </conditionalFormatting>
  <conditionalFormatting sqref="Y280">
    <cfRule type="expression" dxfId="117" priority="118" stopIfTrue="1">
      <formula>希望&lt;&gt;0</formula>
    </cfRule>
  </conditionalFormatting>
  <conditionalFormatting sqref="Y281">
    <cfRule type="expression" dxfId="116" priority="117" stopIfTrue="1">
      <formula>希望&lt;&gt;0</formula>
    </cfRule>
  </conditionalFormatting>
  <conditionalFormatting sqref="Y282">
    <cfRule type="expression" dxfId="115" priority="116" stopIfTrue="1">
      <formula>希望&lt;&gt;0</formula>
    </cfRule>
  </conditionalFormatting>
  <conditionalFormatting sqref="Y283">
    <cfRule type="expression" dxfId="114" priority="115" stopIfTrue="1">
      <formula>希望&lt;&gt;0</formula>
    </cfRule>
  </conditionalFormatting>
  <conditionalFormatting sqref="Y284">
    <cfRule type="expression" dxfId="113" priority="114" stopIfTrue="1">
      <formula>希望&lt;&gt;0</formula>
    </cfRule>
  </conditionalFormatting>
  <conditionalFormatting sqref="Y285">
    <cfRule type="expression" dxfId="112" priority="113" stopIfTrue="1">
      <formula>希望&lt;&gt;0</formula>
    </cfRule>
  </conditionalFormatting>
  <conditionalFormatting sqref="Y286">
    <cfRule type="expression" dxfId="111" priority="112" stopIfTrue="1">
      <formula>希望&lt;&gt;0</formula>
    </cfRule>
  </conditionalFormatting>
  <conditionalFormatting sqref="Y287">
    <cfRule type="expression" dxfId="110" priority="111" stopIfTrue="1">
      <formula>希望&lt;&gt;0</formula>
    </cfRule>
  </conditionalFormatting>
  <conditionalFormatting sqref="Y288">
    <cfRule type="expression" dxfId="109" priority="110" stopIfTrue="1">
      <formula>希望&lt;&gt;0</formula>
    </cfRule>
  </conditionalFormatting>
  <conditionalFormatting sqref="Y289">
    <cfRule type="expression" dxfId="108" priority="109" stopIfTrue="1">
      <formula>希望&lt;&gt;0</formula>
    </cfRule>
  </conditionalFormatting>
  <conditionalFormatting sqref="Y290">
    <cfRule type="expression" dxfId="107" priority="108" stopIfTrue="1">
      <formula>希望&lt;&gt;0</formula>
    </cfRule>
  </conditionalFormatting>
  <conditionalFormatting sqref="Y291">
    <cfRule type="expression" dxfId="106" priority="107" stopIfTrue="1">
      <formula>希望&lt;&gt;0</formula>
    </cfRule>
  </conditionalFormatting>
  <conditionalFormatting sqref="Y292">
    <cfRule type="expression" dxfId="105" priority="106" stopIfTrue="1">
      <formula>希望&lt;&gt;0</formula>
    </cfRule>
  </conditionalFormatting>
  <conditionalFormatting sqref="Y293">
    <cfRule type="expression" dxfId="104" priority="105" stopIfTrue="1">
      <formula>希望&lt;&gt;0</formula>
    </cfRule>
  </conditionalFormatting>
  <conditionalFormatting sqref="Y294">
    <cfRule type="expression" dxfId="103" priority="104" stopIfTrue="1">
      <formula>希望&lt;&gt;0</formula>
    </cfRule>
  </conditionalFormatting>
  <conditionalFormatting sqref="Y295">
    <cfRule type="expression" dxfId="102" priority="103" stopIfTrue="1">
      <formula>希望&lt;&gt;0</formula>
    </cfRule>
  </conditionalFormatting>
  <conditionalFormatting sqref="Y296">
    <cfRule type="expression" dxfId="101" priority="102" stopIfTrue="1">
      <formula>希望&lt;&gt;0</formula>
    </cfRule>
  </conditionalFormatting>
  <conditionalFormatting sqref="Y297">
    <cfRule type="expression" dxfId="100" priority="101" stopIfTrue="1">
      <formula>希望&lt;&gt;0</formula>
    </cfRule>
  </conditionalFormatting>
  <conditionalFormatting sqref="Y298">
    <cfRule type="expression" dxfId="99" priority="100" stopIfTrue="1">
      <formula>希望&lt;&gt;0</formula>
    </cfRule>
  </conditionalFormatting>
  <conditionalFormatting sqref="Y299">
    <cfRule type="expression" dxfId="98" priority="99" stopIfTrue="1">
      <formula>希望&lt;&gt;0</formula>
    </cfRule>
  </conditionalFormatting>
  <conditionalFormatting sqref="Y300">
    <cfRule type="expression" dxfId="97" priority="98" stopIfTrue="1">
      <formula>希望&lt;&gt;0</formula>
    </cfRule>
  </conditionalFormatting>
  <conditionalFormatting sqref="Y301">
    <cfRule type="expression" dxfId="96" priority="97" stopIfTrue="1">
      <formula>希望&lt;&gt;0</formula>
    </cfRule>
  </conditionalFormatting>
  <conditionalFormatting sqref="Y302">
    <cfRule type="expression" dxfId="95" priority="96" stopIfTrue="1">
      <formula>希望&lt;&gt;0</formula>
    </cfRule>
  </conditionalFormatting>
  <conditionalFormatting sqref="Y303">
    <cfRule type="expression" dxfId="94" priority="95" stopIfTrue="1">
      <formula>希望&lt;&gt;0</formula>
    </cfRule>
  </conditionalFormatting>
  <conditionalFormatting sqref="Y304">
    <cfRule type="expression" dxfId="93" priority="94" stopIfTrue="1">
      <formula>希望&lt;&gt;0</formula>
    </cfRule>
  </conditionalFormatting>
  <conditionalFormatting sqref="Y305">
    <cfRule type="expression" dxfId="92" priority="93" stopIfTrue="1">
      <formula>希望&lt;&gt;0</formula>
    </cfRule>
  </conditionalFormatting>
  <conditionalFormatting sqref="Y306">
    <cfRule type="expression" dxfId="91" priority="92" stopIfTrue="1">
      <formula>希望&lt;&gt;0</formula>
    </cfRule>
  </conditionalFormatting>
  <conditionalFormatting sqref="Y307">
    <cfRule type="expression" dxfId="90" priority="91" stopIfTrue="1">
      <formula>希望&lt;&gt;0</formula>
    </cfRule>
  </conditionalFormatting>
  <conditionalFormatting sqref="N313">
    <cfRule type="expression" dxfId="89" priority="90" stopIfTrue="1">
      <formula>希望&lt;&gt;0</formula>
    </cfRule>
  </conditionalFormatting>
  <conditionalFormatting sqref="N314">
    <cfRule type="expression" dxfId="88" priority="89" stopIfTrue="1">
      <formula>希望&lt;&gt;0</formula>
    </cfRule>
  </conditionalFormatting>
  <conditionalFormatting sqref="N315">
    <cfRule type="expression" dxfId="87" priority="88" stopIfTrue="1">
      <formula>希望&lt;&gt;0</formula>
    </cfRule>
  </conditionalFormatting>
  <conditionalFormatting sqref="N316">
    <cfRule type="expression" dxfId="86" priority="87" stopIfTrue="1">
      <formula>希望&lt;&gt;0</formula>
    </cfRule>
  </conditionalFormatting>
  <conditionalFormatting sqref="N317">
    <cfRule type="expression" dxfId="85" priority="86" stopIfTrue="1">
      <formula>希望&lt;&gt;0</formula>
    </cfRule>
  </conditionalFormatting>
  <conditionalFormatting sqref="N318">
    <cfRule type="expression" dxfId="84" priority="85" stopIfTrue="1">
      <formula>希望&lt;&gt;0</formula>
    </cfRule>
  </conditionalFormatting>
  <conditionalFormatting sqref="N319">
    <cfRule type="expression" dxfId="83" priority="84" stopIfTrue="1">
      <formula>希望&lt;&gt;0</formula>
    </cfRule>
  </conditionalFormatting>
  <conditionalFormatting sqref="N320">
    <cfRule type="expression" dxfId="82" priority="83" stopIfTrue="1">
      <formula>希望&lt;&gt;0</formula>
    </cfRule>
  </conditionalFormatting>
  <conditionalFormatting sqref="N321">
    <cfRule type="expression" dxfId="81" priority="82" stopIfTrue="1">
      <formula>希望&lt;&gt;0</formula>
    </cfRule>
  </conditionalFormatting>
  <conditionalFormatting sqref="N322">
    <cfRule type="expression" dxfId="80" priority="81" stopIfTrue="1">
      <formula>希望&lt;&gt;0</formula>
    </cfRule>
  </conditionalFormatting>
  <conditionalFormatting sqref="N323">
    <cfRule type="expression" dxfId="79" priority="80" stopIfTrue="1">
      <formula>希望&lt;&gt;0</formula>
    </cfRule>
  </conditionalFormatting>
  <conditionalFormatting sqref="N324">
    <cfRule type="expression" dxfId="78" priority="79" stopIfTrue="1">
      <formula>希望&lt;&gt;0</formula>
    </cfRule>
  </conditionalFormatting>
  <conditionalFormatting sqref="N325">
    <cfRule type="expression" dxfId="77" priority="78" stopIfTrue="1">
      <formula>希望&lt;&gt;0</formula>
    </cfRule>
  </conditionalFormatting>
  <conditionalFormatting sqref="N326">
    <cfRule type="expression" dxfId="76" priority="77" stopIfTrue="1">
      <formula>希望&lt;&gt;0</formula>
    </cfRule>
  </conditionalFormatting>
  <conditionalFormatting sqref="N327">
    <cfRule type="expression" dxfId="75" priority="76" stopIfTrue="1">
      <formula>希望&lt;&gt;0</formula>
    </cfRule>
  </conditionalFormatting>
  <conditionalFormatting sqref="N328">
    <cfRule type="expression" dxfId="74" priority="75" stopIfTrue="1">
      <formula>希望&lt;&gt;0</formula>
    </cfRule>
  </conditionalFormatting>
  <conditionalFormatting sqref="N329">
    <cfRule type="expression" dxfId="73" priority="74" stopIfTrue="1">
      <formula>希望&lt;&gt;0</formula>
    </cfRule>
  </conditionalFormatting>
  <conditionalFormatting sqref="N330">
    <cfRule type="expression" dxfId="72" priority="73" stopIfTrue="1">
      <formula>希望&lt;&gt;0</formula>
    </cfRule>
  </conditionalFormatting>
  <conditionalFormatting sqref="N331">
    <cfRule type="expression" dxfId="71" priority="72" stopIfTrue="1">
      <formula>希望&lt;&gt;0</formula>
    </cfRule>
  </conditionalFormatting>
  <conditionalFormatting sqref="N332">
    <cfRule type="expression" dxfId="70" priority="71" stopIfTrue="1">
      <formula>希望&lt;&gt;0</formula>
    </cfRule>
  </conditionalFormatting>
  <conditionalFormatting sqref="N333">
    <cfRule type="expression" dxfId="69" priority="70" stopIfTrue="1">
      <formula>希望&lt;&gt;0</formula>
    </cfRule>
  </conditionalFormatting>
  <conditionalFormatting sqref="N334">
    <cfRule type="expression" dxfId="68" priority="69" stopIfTrue="1">
      <formula>希望&lt;&gt;0</formula>
    </cfRule>
  </conditionalFormatting>
  <conditionalFormatting sqref="N335">
    <cfRule type="expression" dxfId="67" priority="68" stopIfTrue="1">
      <formula>希望&lt;&gt;0</formula>
    </cfRule>
  </conditionalFormatting>
  <conditionalFormatting sqref="N336">
    <cfRule type="expression" dxfId="66" priority="67" stopIfTrue="1">
      <formula>希望&lt;&gt;0</formula>
    </cfRule>
  </conditionalFormatting>
  <conditionalFormatting sqref="N337">
    <cfRule type="expression" dxfId="65" priority="66" stopIfTrue="1">
      <formula>希望&lt;&gt;0</formula>
    </cfRule>
  </conditionalFormatting>
  <conditionalFormatting sqref="N338">
    <cfRule type="expression" dxfId="64" priority="65" stopIfTrue="1">
      <formula>希望&lt;&gt;0</formula>
    </cfRule>
  </conditionalFormatting>
  <conditionalFormatting sqref="N339">
    <cfRule type="expression" dxfId="63" priority="64" stopIfTrue="1">
      <formula>希望&lt;&gt;0</formula>
    </cfRule>
  </conditionalFormatting>
  <conditionalFormatting sqref="N340">
    <cfRule type="expression" dxfId="62" priority="63" stopIfTrue="1">
      <formula>希望&lt;&gt;0</formula>
    </cfRule>
  </conditionalFormatting>
  <conditionalFormatting sqref="N341">
    <cfRule type="expression" dxfId="61" priority="62" stopIfTrue="1">
      <formula>希望&lt;&gt;0</formula>
    </cfRule>
  </conditionalFormatting>
  <conditionalFormatting sqref="N342">
    <cfRule type="expression" dxfId="60" priority="61" stopIfTrue="1">
      <formula>希望&lt;&gt;0</formula>
    </cfRule>
  </conditionalFormatting>
  <conditionalFormatting sqref="N343">
    <cfRule type="expression" dxfId="59" priority="60" stopIfTrue="1">
      <formula>希望&lt;&gt;0</formula>
    </cfRule>
  </conditionalFormatting>
  <conditionalFormatting sqref="N344">
    <cfRule type="expression" dxfId="58" priority="59" stopIfTrue="1">
      <formula>希望&lt;&gt;0</formula>
    </cfRule>
  </conditionalFormatting>
  <conditionalFormatting sqref="N345">
    <cfRule type="expression" dxfId="57" priority="58" stopIfTrue="1">
      <formula>希望&lt;&gt;0</formula>
    </cfRule>
  </conditionalFormatting>
  <conditionalFormatting sqref="N346">
    <cfRule type="expression" dxfId="56" priority="57" stopIfTrue="1">
      <formula>希望&lt;&gt;0</formula>
    </cfRule>
  </conditionalFormatting>
  <conditionalFormatting sqref="N347">
    <cfRule type="expression" dxfId="55" priority="56" stopIfTrue="1">
      <formula>希望&lt;&gt;0</formula>
    </cfRule>
  </conditionalFormatting>
  <conditionalFormatting sqref="N348">
    <cfRule type="expression" dxfId="54" priority="55" stopIfTrue="1">
      <formula>希望&lt;&gt;0</formula>
    </cfRule>
  </conditionalFormatting>
  <conditionalFormatting sqref="N349">
    <cfRule type="expression" dxfId="53" priority="54" stopIfTrue="1">
      <formula>希望&lt;&gt;0</formula>
    </cfRule>
  </conditionalFormatting>
  <conditionalFormatting sqref="N350">
    <cfRule type="expression" dxfId="52" priority="53" stopIfTrue="1">
      <formula>希望&lt;&gt;0</formula>
    </cfRule>
  </conditionalFormatting>
  <conditionalFormatting sqref="N351">
    <cfRule type="expression" dxfId="51" priority="52" stopIfTrue="1">
      <formula>希望&lt;&gt;0</formula>
    </cfRule>
  </conditionalFormatting>
  <conditionalFormatting sqref="N352">
    <cfRule type="expression" dxfId="50" priority="51" stopIfTrue="1">
      <formula>希望&lt;&gt;0</formula>
    </cfRule>
  </conditionalFormatting>
  <conditionalFormatting sqref="N353">
    <cfRule type="expression" dxfId="49" priority="50" stopIfTrue="1">
      <formula>希望&lt;&gt;0</formula>
    </cfRule>
  </conditionalFormatting>
  <conditionalFormatting sqref="N354">
    <cfRule type="expression" dxfId="48" priority="49" stopIfTrue="1">
      <formula>希望&lt;&gt;0</formula>
    </cfRule>
  </conditionalFormatting>
  <conditionalFormatting sqref="N355">
    <cfRule type="expression" dxfId="47" priority="48" stopIfTrue="1">
      <formula>希望&lt;&gt;0</formula>
    </cfRule>
  </conditionalFormatting>
  <conditionalFormatting sqref="N356">
    <cfRule type="expression" dxfId="46" priority="47" stopIfTrue="1">
      <formula>希望&lt;&gt;0</formula>
    </cfRule>
  </conditionalFormatting>
  <conditionalFormatting sqref="N357">
    <cfRule type="expression" dxfId="45" priority="46" stopIfTrue="1">
      <formula>希望&lt;&gt;0</formula>
    </cfRule>
  </conditionalFormatting>
  <conditionalFormatting sqref="Y313">
    <cfRule type="expression" dxfId="44" priority="45" stopIfTrue="1">
      <formula>希望&lt;&gt;0</formula>
    </cfRule>
  </conditionalFormatting>
  <conditionalFormatting sqref="Y314">
    <cfRule type="expression" dxfId="43" priority="44" stopIfTrue="1">
      <formula>希望&lt;&gt;0</formula>
    </cfRule>
  </conditionalFormatting>
  <conditionalFormatting sqref="Y315">
    <cfRule type="expression" dxfId="42" priority="43" stopIfTrue="1">
      <formula>希望&lt;&gt;0</formula>
    </cfRule>
  </conditionalFormatting>
  <conditionalFormatting sqref="Y316">
    <cfRule type="expression" dxfId="41" priority="42" stopIfTrue="1">
      <formula>希望&lt;&gt;0</formula>
    </cfRule>
  </conditionalFormatting>
  <conditionalFormatting sqref="Y317">
    <cfRule type="expression" dxfId="40" priority="41" stopIfTrue="1">
      <formula>希望&lt;&gt;0</formula>
    </cfRule>
  </conditionalFormatting>
  <conditionalFormatting sqref="Y318">
    <cfRule type="expression" dxfId="39" priority="40" stopIfTrue="1">
      <formula>希望&lt;&gt;0</formula>
    </cfRule>
  </conditionalFormatting>
  <conditionalFormatting sqref="Y319">
    <cfRule type="expression" dxfId="38" priority="39" stopIfTrue="1">
      <formula>希望&lt;&gt;0</formula>
    </cfRule>
  </conditionalFormatting>
  <conditionalFormatting sqref="Y320">
    <cfRule type="expression" dxfId="37" priority="38" stopIfTrue="1">
      <formula>希望&lt;&gt;0</formula>
    </cfRule>
  </conditionalFormatting>
  <conditionalFormatting sqref="Y321">
    <cfRule type="expression" dxfId="36" priority="37" stopIfTrue="1">
      <formula>希望&lt;&gt;0</formula>
    </cfRule>
  </conditionalFormatting>
  <conditionalFormatting sqref="Y322">
    <cfRule type="expression" dxfId="35" priority="36" stopIfTrue="1">
      <formula>希望&lt;&gt;0</formula>
    </cfRule>
  </conditionalFormatting>
  <conditionalFormatting sqref="Y323">
    <cfRule type="expression" dxfId="34" priority="35" stopIfTrue="1">
      <formula>希望&lt;&gt;0</formula>
    </cfRule>
  </conditionalFormatting>
  <conditionalFormatting sqref="Y324">
    <cfRule type="expression" dxfId="33" priority="34" stopIfTrue="1">
      <formula>希望&lt;&gt;0</formula>
    </cfRule>
  </conditionalFormatting>
  <conditionalFormatting sqref="Y325">
    <cfRule type="expression" dxfId="32" priority="33" stopIfTrue="1">
      <formula>希望&lt;&gt;0</formula>
    </cfRule>
  </conditionalFormatting>
  <conditionalFormatting sqref="Y326">
    <cfRule type="expression" dxfId="31" priority="32" stopIfTrue="1">
      <formula>希望&lt;&gt;0</formula>
    </cfRule>
  </conditionalFormatting>
  <conditionalFormatting sqref="Y327">
    <cfRule type="expression" dxfId="30" priority="31" stopIfTrue="1">
      <formula>希望&lt;&gt;0</formula>
    </cfRule>
  </conditionalFormatting>
  <conditionalFormatting sqref="Y328">
    <cfRule type="expression" dxfId="29" priority="30" stopIfTrue="1">
      <formula>希望&lt;&gt;0</formula>
    </cfRule>
  </conditionalFormatting>
  <conditionalFormatting sqref="Y329">
    <cfRule type="expression" dxfId="28" priority="29" stopIfTrue="1">
      <formula>希望&lt;&gt;0</formula>
    </cfRule>
  </conditionalFormatting>
  <conditionalFormatting sqref="Y330">
    <cfRule type="expression" dxfId="27" priority="28" stopIfTrue="1">
      <formula>希望&lt;&gt;0</formula>
    </cfRule>
  </conditionalFormatting>
  <conditionalFormatting sqref="Y331">
    <cfRule type="expression" dxfId="26" priority="27" stopIfTrue="1">
      <formula>希望&lt;&gt;0</formula>
    </cfRule>
  </conditionalFormatting>
  <conditionalFormatting sqref="Y332">
    <cfRule type="expression" dxfId="25" priority="26" stopIfTrue="1">
      <formula>希望&lt;&gt;0</formula>
    </cfRule>
  </conditionalFormatting>
  <conditionalFormatting sqref="Y333">
    <cfRule type="expression" dxfId="24" priority="25" stopIfTrue="1">
      <formula>希望&lt;&gt;0</formula>
    </cfRule>
  </conditionalFormatting>
  <conditionalFormatting sqref="Y334">
    <cfRule type="expression" dxfId="23" priority="24" stopIfTrue="1">
      <formula>希望&lt;&gt;0</formula>
    </cfRule>
  </conditionalFormatting>
  <conditionalFormatting sqref="Y335">
    <cfRule type="expression" dxfId="22" priority="23" stopIfTrue="1">
      <formula>希望&lt;&gt;0</formula>
    </cfRule>
  </conditionalFormatting>
  <conditionalFormatting sqref="Y336">
    <cfRule type="expression" dxfId="21" priority="22" stopIfTrue="1">
      <formula>希望&lt;&gt;0</formula>
    </cfRule>
  </conditionalFormatting>
  <conditionalFormatting sqref="Y337">
    <cfRule type="expression" dxfId="20" priority="21" stopIfTrue="1">
      <formula>希望&lt;&gt;0</formula>
    </cfRule>
  </conditionalFormatting>
  <conditionalFormatting sqref="Y338">
    <cfRule type="expression" dxfId="19" priority="20" stopIfTrue="1">
      <formula>希望&lt;&gt;0</formula>
    </cfRule>
  </conditionalFormatting>
  <conditionalFormatting sqref="Y339">
    <cfRule type="expression" dxfId="18" priority="19" stopIfTrue="1">
      <formula>希望&lt;&gt;0</formula>
    </cfRule>
  </conditionalFormatting>
  <conditionalFormatting sqref="Y340">
    <cfRule type="expression" dxfId="17" priority="18" stopIfTrue="1">
      <formula>希望&lt;&gt;0</formula>
    </cfRule>
  </conditionalFormatting>
  <conditionalFormatting sqref="Y341">
    <cfRule type="expression" dxfId="16" priority="17" stopIfTrue="1">
      <formula>希望&lt;&gt;0</formula>
    </cfRule>
  </conditionalFormatting>
  <conditionalFormatting sqref="Y342">
    <cfRule type="expression" dxfId="15" priority="16" stopIfTrue="1">
      <formula>希望&lt;&gt;0</formula>
    </cfRule>
  </conditionalFormatting>
  <conditionalFormatting sqref="Y343">
    <cfRule type="expression" dxfId="14" priority="15" stopIfTrue="1">
      <formula>希望&lt;&gt;0</formula>
    </cfRule>
  </conditionalFormatting>
  <conditionalFormatting sqref="Y344">
    <cfRule type="expression" dxfId="13" priority="14" stopIfTrue="1">
      <formula>希望&lt;&gt;0</formula>
    </cfRule>
  </conditionalFormatting>
  <conditionalFormatting sqref="Y345">
    <cfRule type="expression" dxfId="12" priority="13" stopIfTrue="1">
      <formula>希望&lt;&gt;0</formula>
    </cfRule>
  </conditionalFormatting>
  <conditionalFormatting sqref="Y346">
    <cfRule type="expression" dxfId="11" priority="12" stopIfTrue="1">
      <formula>希望&lt;&gt;0</formula>
    </cfRule>
  </conditionalFormatting>
  <conditionalFormatting sqref="Y347">
    <cfRule type="expression" dxfId="10" priority="11" stopIfTrue="1">
      <formula>希望&lt;&gt;0</formula>
    </cfRule>
  </conditionalFormatting>
  <conditionalFormatting sqref="Y348">
    <cfRule type="expression" dxfId="9" priority="10" stopIfTrue="1">
      <formula>希望&lt;&gt;0</formula>
    </cfRule>
  </conditionalFormatting>
  <conditionalFormatting sqref="Y349">
    <cfRule type="expression" dxfId="8" priority="9" stopIfTrue="1">
      <formula>希望&lt;&gt;0</formula>
    </cfRule>
  </conditionalFormatting>
  <conditionalFormatting sqref="Y350">
    <cfRule type="expression" dxfId="7" priority="8" stopIfTrue="1">
      <formula>希望&lt;&gt;0</formula>
    </cfRule>
  </conditionalFormatting>
  <conditionalFormatting sqref="Y351">
    <cfRule type="expression" dxfId="6" priority="7" stopIfTrue="1">
      <formula>希望&lt;&gt;0</formula>
    </cfRule>
  </conditionalFormatting>
  <conditionalFormatting sqref="Y352">
    <cfRule type="expression" dxfId="5" priority="6" stopIfTrue="1">
      <formula>希望&lt;&gt;0</formula>
    </cfRule>
  </conditionalFormatting>
  <conditionalFormatting sqref="Y353">
    <cfRule type="expression" dxfId="4" priority="5" stopIfTrue="1">
      <formula>希望&lt;&gt;0</formula>
    </cfRule>
  </conditionalFormatting>
  <conditionalFormatting sqref="Y354">
    <cfRule type="expression" dxfId="3" priority="4" stopIfTrue="1">
      <formula>希望&lt;&gt;0</formula>
    </cfRule>
  </conditionalFormatting>
  <conditionalFormatting sqref="Y355">
    <cfRule type="expression" dxfId="2" priority="3" stopIfTrue="1">
      <formula>希望&lt;&gt;0</formula>
    </cfRule>
  </conditionalFormatting>
  <conditionalFormatting sqref="Y356">
    <cfRule type="expression" dxfId="1" priority="2" stopIfTrue="1">
      <formula>希望&lt;&gt;0</formula>
    </cfRule>
  </conditionalFormatting>
  <conditionalFormatting sqref="Y357">
    <cfRule type="expression" dxfId="0" priority="1" stopIfTrue="1">
      <formula>希望&lt;&gt;0</formula>
    </cfRule>
  </conditionalFormatting>
  <dataValidations count="490">
    <dataValidation type="whole" imeMode="halfAlpha" allowBlank="1" showInputMessage="1" showErrorMessage="1" error="7桁の数字を入力してください" sqref="I20:M20" xr:uid="{04DE0674-6C36-46A6-907B-D6DA6A2FDF31}">
      <formula1>0</formula1>
      <formula2>9999999</formula2>
    </dataValidation>
    <dataValidation errorStyle="warning" imeMode="hiragana" allowBlank="1" showInputMessage="1" showErrorMessage="1" sqref="I22:Y22" xr:uid="{A5B02E73-1592-4E8A-9745-8AC66587E6AC}"/>
    <dataValidation errorStyle="warning" imeMode="fullKatakana" allowBlank="1" showInputMessage="1" showErrorMessage="1" sqref="I24:Y24" xr:uid="{7A1A5F19-1C35-4056-8FAE-2292C26FA7F6}"/>
    <dataValidation errorStyle="warning" imeMode="hiragana" allowBlank="1" showInputMessage="1" showErrorMessage="1" sqref="I26:Y26" xr:uid="{C773C45F-8866-46DF-B740-E70AB3F3D2EF}"/>
    <dataValidation errorStyle="warning" imeMode="hiragana" allowBlank="1" showInputMessage="1" showErrorMessage="1" sqref="I28:Y28" xr:uid="{B1DC4BC5-6A3E-47AE-9F8A-4DE8AD368F2A}"/>
    <dataValidation errorStyle="warning" imeMode="fullKatakana" allowBlank="1" showInputMessage="1" showErrorMessage="1" sqref="I30:Y30" xr:uid="{6DB27AEF-B179-4C9B-863E-7758423E4623}"/>
    <dataValidation errorStyle="warning" imeMode="hiragana" allowBlank="1" showInputMessage="1" showErrorMessage="1" sqref="I32:Y32" xr:uid="{2D68A053-BCAF-4EEA-A6BF-D8EFE90EB188}"/>
    <dataValidation errorStyle="warning" imeMode="halfAlpha" allowBlank="1" showInputMessage="1" showErrorMessage="1" sqref="I34:M34" xr:uid="{F566C1ED-CA46-4958-B615-8EC23ED440BE}"/>
    <dataValidation errorStyle="warning" imeMode="halfAlpha" allowBlank="1" showInputMessage="1" showErrorMessage="1" sqref="I36:M36" xr:uid="{E0AEE812-E75E-47C8-A271-CA7BBBCC6624}"/>
    <dataValidation errorStyle="warning" imeMode="halfAlpha" allowBlank="1" showInputMessage="1" showErrorMessage="1" sqref="I38:Y38" xr:uid="{6128B4CC-F332-4426-9E84-2F43CF166EE1}"/>
    <dataValidation type="list" imeMode="halfAlpha" allowBlank="1" showInputMessage="1" showErrorMessage="1" error="リストから選択してください" sqref="I40:M40" xr:uid="{B912E45C-2F5F-4B95-94CB-07F5C84F0473}">
      <formula1>"一致する,一致しない"</formula1>
    </dataValidation>
    <dataValidation type="list" imeMode="halfAlpha" allowBlank="1" showInputMessage="1" showErrorMessage="1" error="リストから選択してください" sqref="I63:M63" xr:uid="{BC8CF5EB-279C-4F7E-B43C-42B0F1C17235}">
      <formula1>"しない,する"</formula1>
    </dataValidation>
    <dataValidation type="whole" imeMode="halfAlpha" allowBlank="1" showInputMessage="1" showErrorMessage="1" error="7桁の数字を入力してください" sqref="I69:M69" xr:uid="{A7591CFD-21E6-4299-A83B-EBC1F73D02DB}">
      <formula1>0</formula1>
      <formula2>9999999</formula2>
    </dataValidation>
    <dataValidation errorStyle="warning" imeMode="hiragana" allowBlank="1" showInputMessage="1" showErrorMessage="1" sqref="I71:Y71" xr:uid="{1FD00F67-83EF-43D3-A565-9C882ADB8007}"/>
    <dataValidation errorStyle="warning" imeMode="fullKatakana" allowBlank="1" showInputMessage="1" showErrorMessage="1" sqref="I73:Y73" xr:uid="{4E1EC88B-294E-45D9-8ED0-861F04B51176}"/>
    <dataValidation errorStyle="warning" imeMode="hiragana" allowBlank="1" showInputMessage="1" showErrorMessage="1" sqref="I75:Y75" xr:uid="{3EC95052-3DA8-460A-8A8A-2FE9F1BB90F3}"/>
    <dataValidation errorStyle="warning" imeMode="hiragana" allowBlank="1" showInputMessage="1" showErrorMessage="1" sqref="I77:Y77" xr:uid="{0A66F631-6AF6-4BCA-BAA5-A0FE2E1CE248}"/>
    <dataValidation errorStyle="warning" imeMode="fullKatakana" allowBlank="1" showInputMessage="1" showErrorMessage="1" sqref="I79:Y79" xr:uid="{E690D0F0-1C44-451E-B488-075B35E2FA5B}"/>
    <dataValidation errorStyle="warning" imeMode="hiragana" allowBlank="1" showInputMessage="1" showErrorMessage="1" sqref="I81:Y81" xr:uid="{80C00C53-2B5E-4EAE-8064-2CC6079E6436}"/>
    <dataValidation errorStyle="warning" imeMode="halfAlpha" allowBlank="1" showInputMessage="1" showErrorMessage="1" sqref="I83:M83" xr:uid="{1B2EB283-39EF-4C4B-9611-03A7BD4563E4}"/>
    <dataValidation errorStyle="warning" imeMode="halfAlpha" allowBlank="1" showInputMessage="1" showErrorMessage="1" sqref="I85:M85" xr:uid="{6D3DD5A7-457A-411B-AFEE-37BE03F3ECD4}"/>
    <dataValidation errorStyle="warning" imeMode="halfAlpha" allowBlank="1" showInputMessage="1" showErrorMessage="1" sqref="I87:Y87" xr:uid="{A49F095D-6504-4CFE-9C05-44CDF8C3A449}"/>
    <dataValidation errorStyle="warning" imeMode="hiragana" allowBlank="1" showInputMessage="1" showErrorMessage="1" sqref="I112:Y112" xr:uid="{A9FD0FBB-7940-4DBE-839B-D5F5F6B95AB2}"/>
    <dataValidation errorStyle="warning" imeMode="fullKatakana" allowBlank="1" showInputMessage="1" showErrorMessage="1" sqref="I114:Y114" xr:uid="{5A20DA9A-423A-44AC-AAF7-EDA84CE3E7DF}"/>
    <dataValidation errorStyle="warning" imeMode="hiragana" allowBlank="1" showInputMessage="1" showErrorMessage="1" sqref="I116:Y116" xr:uid="{444CBB73-D47D-4BA4-863F-16788E020E84}"/>
    <dataValidation errorStyle="warning" imeMode="halfAlpha" allowBlank="1" showInputMessage="1" showErrorMessage="1" sqref="I118:M118" xr:uid="{D508D9F5-1660-4BE6-807C-2EF654BF3BF3}"/>
    <dataValidation errorStyle="warning" imeMode="halfAlpha" allowBlank="1" showInputMessage="1" showErrorMessage="1" sqref="I120:M120" xr:uid="{938B3843-A668-4984-B849-7A7B07F4827A}"/>
    <dataValidation errorStyle="warning" imeMode="halfAlpha" allowBlank="1" showInputMessage="1" showErrorMessage="1" sqref="I122:Y122" xr:uid="{F2C7340F-96A0-44EA-9B6A-2427529B4319}"/>
    <dataValidation type="list" imeMode="halfAlpha" allowBlank="1" showInputMessage="1" showErrorMessage="1" error="リストから選択してください" sqref="I149:M149" xr:uid="{FEBBF19B-2665-4B0A-8C58-90180D320840}">
      <formula1>"しない,する"</formula1>
    </dataValidation>
    <dataValidation type="whole" imeMode="halfAlpha" allowBlank="1" showInputMessage="1" showErrorMessage="1" error="7桁の数字を入力してください" sqref="I151:M151" xr:uid="{26786D33-A6CF-4588-B157-82041D3F79BA}">
      <formula1>0</formula1>
      <formula2>9999999</formula2>
    </dataValidation>
    <dataValidation errorStyle="warning" imeMode="hiragana" allowBlank="1" showInputMessage="1" showErrorMessage="1" sqref="I153:Y153" xr:uid="{BA547586-7ECF-48F8-B987-96A95D1CD7C0}"/>
    <dataValidation errorStyle="warning" imeMode="fullKatakana" allowBlank="1" showInputMessage="1" showErrorMessage="1" sqref="I155:Y155" xr:uid="{E8072E43-0538-4F09-A656-630804DE97D8}"/>
    <dataValidation errorStyle="warning" imeMode="hiragana" allowBlank="1" showInputMessage="1" showErrorMessage="1" sqref="I157:Y157" xr:uid="{A53A8CF4-887D-4A0E-931D-66FE931EB805}"/>
    <dataValidation errorStyle="warning" imeMode="halfAlpha" allowBlank="1" showInputMessage="1" showErrorMessage="1" sqref="I159:M159" xr:uid="{D0BF0109-9707-422A-95D5-AFF8B02ADDFF}"/>
    <dataValidation errorStyle="warning" imeMode="halfAlpha" allowBlank="1" showInputMessage="1" showErrorMessage="1" sqref="I161:M161" xr:uid="{4D6C0423-6AA0-4F5B-B9C8-8AEFEDACA2A9}"/>
    <dataValidation errorStyle="warning" imeMode="halfAlpha" allowBlank="1" showInputMessage="1" showErrorMessage="1" sqref="I173:Y173" xr:uid="{B5B9385E-6D41-4548-9FC4-260542D71267}"/>
    <dataValidation type="whole" imeMode="halfAlpha" allowBlank="1" showInputMessage="1" showErrorMessage="1" error="有効な数字を入力してください" sqref="I175:M175" xr:uid="{430CEE15-1740-4E6D-9EF9-6A607BA59D51}">
      <formula1>0</formula1>
      <formula2>9999999999</formula2>
    </dataValidation>
    <dataValidation type="date" imeMode="halfAlpha" allowBlank="1" showInputMessage="1" showErrorMessage="1" error="有効な日付を入力してください" sqref="I177:M177" xr:uid="{9504210A-E5A2-488F-8E2A-BB0CE9C35219}">
      <formula1>92</formula1>
      <formula2>73415</formula2>
    </dataValidation>
    <dataValidation type="date" imeMode="halfAlpha" allowBlank="1" showInputMessage="1" showErrorMessage="1" error="有効な日付を入力してください" sqref="O177:R177" xr:uid="{9526EFB8-13E4-4F71-BBC9-3A9105092517}">
      <formula1>92</formula1>
      <formula2>73415</formula2>
    </dataValidation>
    <dataValidation type="date" imeMode="halfAlpha" allowBlank="1" showInputMessage="1" showErrorMessage="1" error="有効な日付を入力してください" sqref="I179:M179" xr:uid="{5EB862C0-2194-4F9A-8EEB-7AFEBD647C45}">
      <formula1>92</formula1>
      <formula2>73415</formula2>
    </dataValidation>
    <dataValidation type="list" imeMode="halfAlpha" allowBlank="1" showInputMessage="1" showErrorMessage="1" error="リストから選択してください" sqref="I183:M183" xr:uid="{A695D56C-5D7C-430A-99A0-29C55E62E1A4}">
      <formula1>"あり,なし"</formula1>
    </dataValidation>
    <dataValidation type="list" imeMode="halfAlpha" allowBlank="1" showInputMessage="1" showErrorMessage="1" error="リストから選択してください" sqref="I184:M184" xr:uid="{FFC594B7-C78D-4B86-8C57-B43FFE280E59}">
      <formula1>"あり,なし"</formula1>
    </dataValidation>
    <dataValidation type="list" imeMode="halfAlpha" allowBlank="1" showInputMessage="1" showErrorMessage="1" error="リストから選択してください" sqref="I185:M185" xr:uid="{FA5DDD9B-9058-44E3-83E1-96D2EECE9A9E}">
      <formula1>"あり,なし"</formula1>
    </dataValidation>
    <dataValidation type="list" imeMode="halfAlpha" allowBlank="1" showInputMessage="1" showErrorMessage="1" error="リストから選択してください" sqref="I186:M186" xr:uid="{7924528C-1826-4173-972D-5799ADB965D6}">
      <formula1>"あり,なし"</formula1>
    </dataValidation>
    <dataValidation type="whole" imeMode="halfAlpha" allowBlank="1" showInputMessage="1" showErrorMessage="1" error="有効な数字を入力してください" sqref="I189:M189" xr:uid="{8EB063DB-D12C-4EE3-90FD-C0B8589F4D6C}">
      <formula1>0</formula1>
      <formula2>9999999999</formula2>
    </dataValidation>
    <dataValidation type="whole" imeMode="halfAlpha" allowBlank="1" showInputMessage="1" showErrorMessage="1" error="有効な数字を入力してください" sqref="I190:M190" xr:uid="{51A744CE-754E-4001-8ECE-63780A1E1ABA}">
      <formula1>0</formula1>
      <formula2>9999999999</formula2>
    </dataValidation>
    <dataValidation type="whole" imeMode="halfAlpha" allowBlank="1" showInputMessage="1" showErrorMessage="1" error="有効な数字を入力してください" sqref="I191:M191" xr:uid="{EA78417D-C6CF-4FDA-85CD-1C51C0653783}">
      <formula1>0</formula1>
      <formula2>9999999999</formula2>
    </dataValidation>
    <dataValidation type="whole" imeMode="halfAlpha" allowBlank="1" showInputMessage="1" showErrorMessage="1" error="有効な数字を入力してください" sqref="I192:M192" xr:uid="{B3AF0A62-C03E-45E0-AC03-81BC7716664D}">
      <formula1>0</formula1>
      <formula2>9999999999</formula2>
    </dataValidation>
    <dataValidation type="date" imeMode="halfAlpha" allowBlank="1" showInputMessage="1" showErrorMessage="1" error="有効な日付を入力してください" sqref="I194:M194" xr:uid="{4D48A602-217B-4EEB-BB1E-44B8EA8DA298}">
      <formula1>92</formula1>
      <formula2>73415</formula2>
    </dataValidation>
    <dataValidation errorStyle="warning" imeMode="hiragana" allowBlank="1" showInputMessage="1" showErrorMessage="1" sqref="E198:H198" xr:uid="{21A2A5FB-0FC2-4AC9-9BE4-CEC04D1D5E54}"/>
    <dataValidation type="whole" imeMode="halfAlpha" allowBlank="1" showInputMessage="1" showErrorMessage="1" error="有効な数字を入力してください。10兆円以上になる場合は、9,999,999,999と入力してください" sqref="I198:M198" xr:uid="{88B7254C-BA08-4C1D-BC13-6F562D42094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198:Q198" xr:uid="{86AD4870-970B-4D59-B591-B41CF9E97C2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198:U198" xr:uid="{3219A0CF-5CAE-447E-8A01-05D9C449F4DC}">
      <formula1>-9999999999</formula1>
      <formula2>9999999999</formula2>
    </dataValidation>
    <dataValidation errorStyle="warning" imeMode="hiragana" allowBlank="1" showInputMessage="1" showErrorMessage="1" sqref="E199:H199" xr:uid="{B2F34B2C-7534-460E-BACB-58B91CBDA22D}"/>
    <dataValidation type="whole" imeMode="halfAlpha" allowBlank="1" showInputMessage="1" showErrorMessage="1" error="有効な数字を入力してください。10兆円以上になる場合は、9,999,999,999と入力してください" sqref="I199:M199" xr:uid="{3D7D191B-B7FD-4328-84FE-83D6929E229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199:Q199" xr:uid="{BC7F041E-D80F-49A6-BECC-34ACB4D124F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199:U199" xr:uid="{57F8C93C-50F1-4117-A0D6-9C1C2873BFCD}">
      <formula1>-9999999999</formula1>
      <formula2>9999999999</formula2>
    </dataValidation>
    <dataValidation errorStyle="warning" imeMode="hiragana" allowBlank="1" showInputMessage="1" showErrorMessage="1" sqref="E200:H200" xr:uid="{4B650798-12D5-4906-89FF-C0AFEFD99AB2}"/>
    <dataValidation type="whole" imeMode="halfAlpha" allowBlank="1" showInputMessage="1" showErrorMessage="1" error="有効な数字を入力してください。10兆円以上になる場合は、9,999,999,999と入力してください" sqref="I200:M200" xr:uid="{DEC5B87C-500E-488D-B5D6-2E8C019E9DC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200:Q200" xr:uid="{1058379D-7C59-4712-9086-3442FAA6EC0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00:U200" xr:uid="{2CD98D33-1336-4A4A-B93F-8EDBD3C009C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01:M201" xr:uid="{EC5889FA-D77C-4C3B-8668-1CFF27AE169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201:Q201" xr:uid="{215DD803-C3AB-4459-8BD6-D5B090CC69C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01:U201" xr:uid="{42CC4CDF-5C74-47AD-BDBF-9BF524D4CE2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05:M205" xr:uid="{AFC12164-89B4-4481-B94F-4ED1C42A6FB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08:M208" xr:uid="{0D738FE4-D7E5-460B-A80C-2D48FB52064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09:M209" xr:uid="{7B082F14-5343-4046-B7AB-CC550DF53C7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0:M210" xr:uid="{2487B4AB-D11F-43CE-8B86-FFE2792C19F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1:M211" xr:uid="{64E24478-F1BF-4DAF-9DF0-2AC18EBD624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2:M212" xr:uid="{7FD968E0-18C0-4306-A6CB-CC7EF4FF9CF8}">
      <formula1>-9999999999</formula1>
      <formula2>9999999999</formula2>
    </dataValidation>
    <dataValidation errorStyle="warning" imeMode="hiragana" allowBlank="1" showInputMessage="1" showErrorMessage="1" sqref="E223:M223" xr:uid="{0F865DE1-235E-4E5B-A2B3-4D2291582BA1}"/>
    <dataValidation errorStyle="warning" imeMode="hiragana" allowBlank="1" showInputMessage="1" showErrorMessage="1" sqref="N223:Q223" xr:uid="{194D5E8D-BA89-4ADD-B088-CC482CAC9B8B}"/>
    <dataValidation type="date" imeMode="halfAlpha" allowBlank="1" showInputMessage="1" showErrorMessage="1" error="有効な日付を入力してください" sqref="R223:U223" xr:uid="{EB21A813-4B8F-4E36-9263-FA98D35A0902}">
      <formula1>92</formula1>
      <formula2>73415</formula2>
    </dataValidation>
    <dataValidation type="list" imeMode="halfAlpha" allowBlank="1" showInputMessage="1" showErrorMessage="1" error="リストから選択してください" sqref="V223:Y223" xr:uid="{FC6392C6-AA1C-44EF-9AC5-096B32103204}">
      <formula1>"免許,許可,認可,登録,　"</formula1>
    </dataValidation>
    <dataValidation errorStyle="warning" imeMode="hiragana" allowBlank="1" showInputMessage="1" showErrorMessage="1" sqref="E224:M224" xr:uid="{096747A6-72CA-41C1-8C2E-1609F5C80101}"/>
    <dataValidation errorStyle="warning" imeMode="hiragana" allowBlank="1" showInputMessage="1" showErrorMessage="1" sqref="N224:Q224" xr:uid="{BB82B749-369D-4C31-86CA-980088A9BE32}"/>
    <dataValidation type="date" imeMode="halfAlpha" allowBlank="1" showInputMessage="1" showErrorMessage="1" error="有効な日付を入力してください" sqref="R224:U224" xr:uid="{0D3CA533-20C3-4926-A16F-8995C1BAC380}">
      <formula1>92</formula1>
      <formula2>73415</formula2>
    </dataValidation>
    <dataValidation type="list" imeMode="halfAlpha" allowBlank="1" showInputMessage="1" showErrorMessage="1" error="リストから選択してください" sqref="V224:Y224" xr:uid="{8301F37A-F757-4006-A41A-285A55056A1B}">
      <formula1>"免許,許可,認可,登録,　"</formula1>
    </dataValidation>
    <dataValidation errorStyle="warning" imeMode="hiragana" allowBlank="1" showInputMessage="1" showErrorMessage="1" sqref="E225:M225" xr:uid="{4D16D7F9-3E96-466D-8FCE-93C7E4F9D6F5}"/>
    <dataValidation errorStyle="warning" imeMode="hiragana" allowBlank="1" showInputMessage="1" showErrorMessage="1" sqref="N225:Q225" xr:uid="{E1402ADB-EA3D-4C91-8782-A38C86DFFF75}"/>
    <dataValidation type="date" imeMode="halfAlpha" allowBlank="1" showInputMessage="1" showErrorMessage="1" error="有効な日付を入力してください" sqref="R225:U225" xr:uid="{25E1026B-4091-481D-B867-13E6B2551C1D}">
      <formula1>92</formula1>
      <formula2>73415</formula2>
    </dataValidation>
    <dataValidation type="list" imeMode="halfAlpha" allowBlank="1" showInputMessage="1" showErrorMessage="1" error="リストから選択してください" sqref="V225:Y225" xr:uid="{6E586308-315D-4029-ACBC-650B2089850A}">
      <formula1>"免許,許可,認可,登録,　"</formula1>
    </dataValidation>
    <dataValidation errorStyle="warning" imeMode="hiragana" allowBlank="1" showInputMessage="1" showErrorMessage="1" sqref="E226:M226" xr:uid="{BD983D09-65FB-4087-80F8-C77F4EDAD1F8}"/>
    <dataValidation errorStyle="warning" imeMode="hiragana" allowBlank="1" showInputMessage="1" showErrorMessage="1" sqref="N226:Q226" xr:uid="{B9003902-BA68-4810-AA1D-9F469A2AA37F}"/>
    <dataValidation type="date" imeMode="halfAlpha" allowBlank="1" showInputMessage="1" showErrorMessage="1" error="有効な日付を入力してください" sqref="R226:U226" xr:uid="{9745685D-3565-4674-AEB1-19BF0D64F42F}">
      <formula1>92</formula1>
      <formula2>73415</formula2>
    </dataValidation>
    <dataValidation type="list" imeMode="halfAlpha" allowBlank="1" showInputMessage="1" showErrorMessage="1" error="リストから選択してください" sqref="V226:Y226" xr:uid="{2FAC0A8D-65C0-4426-B2A0-6E8B10247828}">
      <formula1>"免許,許可,認可,登録,　"</formula1>
    </dataValidation>
    <dataValidation errorStyle="warning" imeMode="hiragana" allowBlank="1" showInputMessage="1" showErrorMessage="1" sqref="E227:M227" xr:uid="{571DCC95-219C-4706-B686-CA9D74479B49}"/>
    <dataValidation errorStyle="warning" imeMode="hiragana" allowBlank="1" showInputMessage="1" showErrorMessage="1" sqref="N227:Q227" xr:uid="{E3693525-C9EE-4295-9608-C85B69F680D3}"/>
    <dataValidation type="date" imeMode="halfAlpha" allowBlank="1" showInputMessage="1" showErrorMessage="1" error="有効な日付を入力してください" sqref="R227:U227" xr:uid="{173661D0-C31B-4913-8A19-9248FFF3E0EF}">
      <formula1>92</formula1>
      <formula2>73415</formula2>
    </dataValidation>
    <dataValidation type="list" imeMode="halfAlpha" allowBlank="1" showInputMessage="1" showErrorMessage="1" error="リストから選択してください" sqref="V227:Y227" xr:uid="{EF15CD57-753C-47A5-A623-DAFDAA0B3D31}">
      <formula1>"免許,許可,認可,登録,　"</formula1>
    </dataValidation>
    <dataValidation errorStyle="warning" imeMode="hiragana" allowBlank="1" showInputMessage="1" showErrorMessage="1" sqref="E232:H232" xr:uid="{C4749CCF-83A7-4BCE-9EC7-6DBCCEE291BC}"/>
    <dataValidation errorStyle="warning" imeMode="hiragana" allowBlank="1" showInputMessage="1" showErrorMessage="1" sqref="I232:M232" xr:uid="{DF352E93-76A4-4A8C-80D3-690428714DC9}"/>
    <dataValidation errorStyle="warning" imeMode="hiragana" allowBlank="1" showInputMessage="1" showErrorMessage="1" sqref="N232:U232" xr:uid="{9FDA1B40-FDB2-4053-B4DB-50EC3E3B8391}"/>
    <dataValidation errorStyle="warning" imeMode="halfAlpha" allowBlank="1" showInputMessage="1" showErrorMessage="1" sqref="V232:X232" xr:uid="{8E177B1A-A08D-4E92-9BE1-2A4727C23DA9}"/>
    <dataValidation type="list" imeMode="halfAlpha" allowBlank="1" showInputMessage="1" showErrorMessage="1" error="リストから選択してください" sqref="Y232" xr:uid="{44FB62E3-4238-4EE3-B7C0-67B0DFD0E4D7}">
      <formula1>"代理店,特約店,その他,　"</formula1>
    </dataValidation>
    <dataValidation errorStyle="warning" imeMode="hiragana" allowBlank="1" showInputMessage="1" showErrorMessage="1" sqref="E233:H233" xr:uid="{AF76ED5A-A1A2-4002-A430-BC12A6F5C059}"/>
    <dataValidation errorStyle="warning" imeMode="hiragana" allowBlank="1" showInputMessage="1" showErrorMessage="1" sqref="I233:M233" xr:uid="{855B445C-CE8F-4687-9D34-ACB7F1074FDC}"/>
    <dataValidation errorStyle="warning" imeMode="hiragana" allowBlank="1" showInputMessage="1" showErrorMessage="1" sqref="N233:U233" xr:uid="{DF0358A9-6842-42BA-89CD-8287FEF9B327}"/>
    <dataValidation errorStyle="warning" imeMode="halfAlpha" allowBlank="1" showInputMessage="1" showErrorMessage="1" sqref="V233:X233" xr:uid="{5D0F7560-29A8-4BDD-9041-B8AD54A6B25C}"/>
    <dataValidation type="list" imeMode="halfAlpha" allowBlank="1" showInputMessage="1" showErrorMessage="1" error="リストから選択してください" sqref="Y233" xr:uid="{4703EB32-A9DF-48EB-8D13-E83A74268CE1}">
      <formula1>"代理店,特約店,その他,　"</formula1>
    </dataValidation>
    <dataValidation errorStyle="warning" imeMode="hiragana" allowBlank="1" showInputMessage="1" showErrorMessage="1" sqref="E234:H234" xr:uid="{F83AEF7F-994C-4AB1-A003-7B4E3265D11E}"/>
    <dataValidation errorStyle="warning" imeMode="hiragana" allowBlank="1" showInputMessage="1" showErrorMessage="1" sqref="I234:M234" xr:uid="{9B296484-CF26-4B3F-B675-9352A989C008}"/>
    <dataValidation errorStyle="warning" imeMode="hiragana" allowBlank="1" showInputMessage="1" showErrorMessage="1" sqref="N234:U234" xr:uid="{B1C7E7E8-407E-4D45-9E2B-0AEB51A69F47}"/>
    <dataValidation errorStyle="warning" imeMode="halfAlpha" allowBlank="1" showInputMessage="1" showErrorMessage="1" sqref="V234:X234" xr:uid="{D5E31FA7-39E7-4C87-A0A4-C6C9CB12ECFB}"/>
    <dataValidation type="list" imeMode="halfAlpha" allowBlank="1" showInputMessage="1" showErrorMessage="1" error="リストから選択してください" sqref="Y234" xr:uid="{1DAA90B2-8E7E-4018-8CE2-DD0D6B1ABF64}">
      <formula1>"代理店,特約店,その他,　"</formula1>
    </dataValidation>
    <dataValidation type="list" imeMode="halfAlpha" allowBlank="1" showInputMessage="1" showErrorMessage="1" error="リストから選択してください" sqref="N244" xr:uid="{B8D2DA0F-D935-4878-9E92-0961EB0C1727}">
      <formula1>"◎,○,　"</formula1>
    </dataValidation>
    <dataValidation type="list" imeMode="halfAlpha" allowBlank="1" showInputMessage="1" showErrorMessage="1" error="リストから選択してください" sqref="N245" xr:uid="{5A1B3030-A273-4A65-BB0E-38ACCA3D6E1B}">
      <formula1>"◎,○,　"</formula1>
    </dataValidation>
    <dataValidation type="list" imeMode="halfAlpha" allowBlank="1" showInputMessage="1" showErrorMessage="1" error="リストから選択してください" sqref="N246" xr:uid="{4144B6F8-A2C5-42B4-9769-B17BDBC47C2D}">
      <formula1>"◎,○,　"</formula1>
    </dataValidation>
    <dataValidation type="list" imeMode="halfAlpha" allowBlank="1" showInputMessage="1" showErrorMessage="1" error="リストから選択してください" sqref="N247" xr:uid="{A1FB7579-CF0D-4A2D-86EC-D6183AB113BD}">
      <formula1>"◎,○,　"</formula1>
    </dataValidation>
    <dataValidation type="list" imeMode="halfAlpha" allowBlank="1" showInputMessage="1" showErrorMessage="1" error="リストから選択してください" sqref="N248" xr:uid="{7DE543A3-1D73-42E2-B22D-77D0C6DC1C3A}">
      <formula1>"◎,○,　"</formula1>
    </dataValidation>
    <dataValidation type="list" imeMode="halfAlpha" allowBlank="1" showInputMessage="1" showErrorMessage="1" error="リストから選択してください" sqref="N249" xr:uid="{8CCEEC6B-53B6-437E-B2E8-E0C6ADFB1EFE}">
      <formula1>"◎,○,　"</formula1>
    </dataValidation>
    <dataValidation type="list" imeMode="halfAlpha" allowBlank="1" showInputMessage="1" showErrorMessage="1" error="リストから選択してください" sqref="N250" xr:uid="{FF4196E8-E1DC-4735-8458-D6F352972D0B}">
      <formula1>"◎,○,　"</formula1>
    </dataValidation>
    <dataValidation type="list" imeMode="halfAlpha" allowBlank="1" showInputMessage="1" showErrorMessage="1" error="リストから選択してください" sqref="N251" xr:uid="{B524DED8-EF85-4DEB-86A6-B57EDA90D20F}">
      <formula1>"◎,○,　"</formula1>
    </dataValidation>
    <dataValidation type="list" imeMode="halfAlpha" allowBlank="1" showInputMessage="1" showErrorMessage="1" error="リストから選択してください" sqref="N252" xr:uid="{C4EB9E13-2DC7-4F60-95FF-82070EB0CC1F}">
      <formula1>"◎,○,　"</formula1>
    </dataValidation>
    <dataValidation type="list" imeMode="halfAlpha" allowBlank="1" showInputMessage="1" showErrorMessage="1" error="リストから選択してください" sqref="N253" xr:uid="{E3563D54-8590-4F61-A0BA-3B90AF04523E}">
      <formula1>"◎,○,　"</formula1>
    </dataValidation>
    <dataValidation type="list" imeMode="halfAlpha" allowBlank="1" showInputMessage="1" showErrorMessage="1" error="リストから選択してください" sqref="N254" xr:uid="{C96EC737-840F-46B3-9472-87EB18F4B19C}">
      <formula1>"◎,○,　"</formula1>
    </dataValidation>
    <dataValidation type="list" imeMode="halfAlpha" allowBlank="1" showInputMessage="1" showErrorMessage="1" error="リストから選択してください" sqref="N255" xr:uid="{92100317-ECAA-4606-924B-91ADE7A2E98E}">
      <formula1>"◎,○,　"</formula1>
    </dataValidation>
    <dataValidation type="list" imeMode="halfAlpha" allowBlank="1" showInputMessage="1" showErrorMessage="1" error="リストから選択してください" sqref="N256" xr:uid="{3B6E594D-23D6-43B6-BA57-3F5D7E822477}">
      <formula1>"◎,○,　"</formula1>
    </dataValidation>
    <dataValidation type="list" imeMode="halfAlpha" allowBlank="1" showInputMessage="1" showErrorMessage="1" error="リストから選択してください" sqref="N257" xr:uid="{D23F86A9-DD0D-4990-A15F-A3DADC9AB857}">
      <formula1>"◎,○,　"</formula1>
    </dataValidation>
    <dataValidation type="list" imeMode="halfAlpha" allowBlank="1" showInputMessage="1" showErrorMessage="1" error="リストから選択してください" sqref="N258" xr:uid="{4083F9E5-1595-49FC-B85B-4952CBD76DD1}">
      <formula1>"◎,○,　"</formula1>
    </dataValidation>
    <dataValidation type="list" imeMode="halfAlpha" allowBlank="1" showInputMessage="1" showErrorMessage="1" error="リストから選択してください" sqref="N259" xr:uid="{3807965F-0768-4914-BED0-CF4C963C94BB}">
      <formula1>"◎,○,　"</formula1>
    </dataValidation>
    <dataValidation type="list" imeMode="halfAlpha" allowBlank="1" showInputMessage="1" showErrorMessage="1" error="リストから選択してください" sqref="N260" xr:uid="{78E6661F-88E8-4457-AB9C-FE07B8D97A50}">
      <formula1>"◎,○,　"</formula1>
    </dataValidation>
    <dataValidation type="list" imeMode="halfAlpha" allowBlank="1" showInputMessage="1" showErrorMessage="1" error="リストから選択してください" sqref="N261" xr:uid="{10A98916-2F61-4226-BA30-384E4BEBDDDF}">
      <formula1>"◎,○,　"</formula1>
    </dataValidation>
    <dataValidation type="list" imeMode="halfAlpha" allowBlank="1" showInputMessage="1" showErrorMessage="1" error="リストから選択してください" sqref="N262" xr:uid="{75DF5071-DD3A-46C4-9AA4-622153B2D3CA}">
      <formula1>"◎,○,　"</formula1>
    </dataValidation>
    <dataValidation type="list" imeMode="halfAlpha" allowBlank="1" showInputMessage="1" showErrorMessage="1" error="リストから選択してください" sqref="N263" xr:uid="{4749A58F-7892-4399-ACE4-73D55A4B90ED}">
      <formula1>"◎,○,　"</formula1>
    </dataValidation>
    <dataValidation type="list" imeMode="halfAlpha" allowBlank="1" showInputMessage="1" showErrorMessage="1" error="リストから選択してください" sqref="N264" xr:uid="{EA5064EA-D0F3-4031-95B6-4F83780DCB62}">
      <formula1>"◎,○,　"</formula1>
    </dataValidation>
    <dataValidation type="list" imeMode="halfAlpha" allowBlank="1" showInputMessage="1" showErrorMessage="1" error="リストから選択してください" sqref="N265" xr:uid="{76F701EA-8478-4382-A2DF-9236494694C9}">
      <formula1>"◎,○,　"</formula1>
    </dataValidation>
    <dataValidation type="list" imeMode="halfAlpha" allowBlank="1" showInputMessage="1" showErrorMessage="1" error="リストから選択してください" sqref="N266" xr:uid="{78210587-BC94-4ACE-90A4-230DC859EF68}">
      <formula1>"◎,○,　"</formula1>
    </dataValidation>
    <dataValidation type="list" imeMode="halfAlpha" allowBlank="1" showInputMessage="1" showErrorMessage="1" error="リストから選択してください" sqref="N267" xr:uid="{EC0DABA7-5FAB-4718-8EAF-50111A9CF09D}">
      <formula1>"◎,○,　"</formula1>
    </dataValidation>
    <dataValidation type="list" imeMode="halfAlpha" allowBlank="1" showInputMessage="1" showErrorMessage="1" error="リストから選択してください" sqref="N268" xr:uid="{89434950-5BA9-4B7E-900E-5074B79252A3}">
      <formula1>"◎,○,　"</formula1>
    </dataValidation>
    <dataValidation type="list" imeMode="halfAlpha" allowBlank="1" showInputMessage="1" showErrorMessage="1" error="リストから選択してください" sqref="N269" xr:uid="{C7E574BC-D94F-4E16-BE83-304BF8AB4262}">
      <formula1>"◎,○,　"</formula1>
    </dataValidation>
    <dataValidation type="list" imeMode="halfAlpha" allowBlank="1" showInputMessage="1" showErrorMessage="1" error="リストから選択してください" sqref="N270" xr:uid="{D7E519C4-B90B-4EFF-BC88-4FE7CBF42732}">
      <formula1>"◎,○,　"</formula1>
    </dataValidation>
    <dataValidation type="list" imeMode="halfAlpha" allowBlank="1" showInputMessage="1" showErrorMessage="1" error="リストから選択してください" sqref="N271" xr:uid="{3DE8BA20-50C4-443C-9989-52FE920C5589}">
      <formula1>"◎,○,　"</formula1>
    </dataValidation>
    <dataValidation type="list" imeMode="halfAlpha" allowBlank="1" showInputMessage="1" showErrorMessage="1" error="リストから選択してください" sqref="N272" xr:uid="{66414F6C-139F-4476-8114-4C0FD272560E}">
      <formula1>"◎,○,　"</formula1>
    </dataValidation>
    <dataValidation type="list" imeMode="halfAlpha" allowBlank="1" showInputMessage="1" showErrorMessage="1" error="リストから選択してください" sqref="N273" xr:uid="{7AE5D8A0-A10B-4A88-87AB-9A10A3B49831}">
      <formula1>"◎,○,　"</formula1>
    </dataValidation>
    <dataValidation type="list" imeMode="halfAlpha" allowBlank="1" showInputMessage="1" showErrorMessage="1" error="リストから選択してください" sqref="N274" xr:uid="{1575AC8B-C64D-4F4E-B775-C9BB1239759E}">
      <formula1>"◎,○,　"</formula1>
    </dataValidation>
    <dataValidation type="list" imeMode="halfAlpha" allowBlank="1" showInputMessage="1" showErrorMessage="1" error="リストから選択してください" sqref="N275" xr:uid="{62C6AEA1-487C-48D3-A29F-41D1414C6C28}">
      <formula1>"◎,○,　"</formula1>
    </dataValidation>
    <dataValidation type="list" imeMode="halfAlpha" allowBlank="1" showInputMessage="1" showErrorMessage="1" error="リストから選択してください" sqref="N276" xr:uid="{F3085D7E-178A-40D3-95A4-5FF32E2F17FF}">
      <formula1>"◎,○,　"</formula1>
    </dataValidation>
    <dataValidation type="list" imeMode="halfAlpha" allowBlank="1" showInputMessage="1" showErrorMessage="1" error="リストから選択してください" sqref="N277" xr:uid="{A9DE79AF-5941-4FB5-A22E-55D36F493FF0}">
      <formula1>"◎,○,　"</formula1>
    </dataValidation>
    <dataValidation type="list" imeMode="halfAlpha" allowBlank="1" showInputMessage="1" showErrorMessage="1" error="リストから選択してください" sqref="N278" xr:uid="{3F66A506-1B76-486F-B7E6-96B36F0F4B14}">
      <formula1>"◎,○,　"</formula1>
    </dataValidation>
    <dataValidation type="list" imeMode="halfAlpha" allowBlank="1" showInputMessage="1" showErrorMessage="1" error="リストから選択してください" sqref="N279" xr:uid="{58BEB75C-E517-4DF6-A045-68FFFFCCD6BE}">
      <formula1>"◎,○,　"</formula1>
    </dataValidation>
    <dataValidation type="list" imeMode="halfAlpha" allowBlank="1" showInputMessage="1" showErrorMessage="1" error="リストから選択してください" sqref="N280" xr:uid="{415A0650-8662-449E-8238-36B3D98350CC}">
      <formula1>"◎,○,　"</formula1>
    </dataValidation>
    <dataValidation type="list" imeMode="halfAlpha" allowBlank="1" showInputMessage="1" showErrorMessage="1" error="リストから選択してください" sqref="N281" xr:uid="{3A8A1A76-C7CE-46CA-AB94-5E877A428D4D}">
      <formula1>"◎,○,　"</formula1>
    </dataValidation>
    <dataValidation type="list" imeMode="halfAlpha" allowBlank="1" showInputMessage="1" showErrorMessage="1" error="リストから選択してください" sqref="N282" xr:uid="{926323A8-841F-4D99-A368-E3B6AD49FDE2}">
      <formula1>"◎,○,　"</formula1>
    </dataValidation>
    <dataValidation type="list" imeMode="halfAlpha" allowBlank="1" showInputMessage="1" showErrorMessage="1" error="リストから選択してください" sqref="N283" xr:uid="{73619CE1-CD17-4FB5-AB8B-32534C22E89D}">
      <formula1>"◎,○,　"</formula1>
    </dataValidation>
    <dataValidation type="list" imeMode="halfAlpha" allowBlank="1" showInputMessage="1" showErrorMessage="1" error="リストから選択してください" sqref="N284" xr:uid="{15EADE8F-F602-4A3F-AEF4-3C8DCA717015}">
      <formula1>"◎,○,　"</formula1>
    </dataValidation>
    <dataValidation type="list" imeMode="halfAlpha" allowBlank="1" showInputMessage="1" showErrorMessage="1" error="リストから選択してください" sqref="N285" xr:uid="{86E4D4BA-62FD-4CA7-9B67-28806AFE0ADE}">
      <formula1>"◎,○,　"</formula1>
    </dataValidation>
    <dataValidation type="list" imeMode="halfAlpha" allowBlank="1" showInputMessage="1" showErrorMessage="1" error="リストから選択してください" sqref="N286" xr:uid="{196E12F3-29BB-4437-B25F-269F23C4557C}">
      <formula1>"◎,○,　"</formula1>
    </dataValidation>
    <dataValidation type="list" imeMode="halfAlpha" allowBlank="1" showInputMessage="1" showErrorMessage="1" error="リストから選択してください" sqref="N287" xr:uid="{DFF33069-457C-4403-8E6F-60512B871CA5}">
      <formula1>"◎,○,　"</formula1>
    </dataValidation>
    <dataValidation type="list" imeMode="halfAlpha" allowBlank="1" showInputMessage="1" showErrorMessage="1" error="リストから選択してください" sqref="N288" xr:uid="{CD3CDC45-9C2B-4B88-A638-F60F67F7743E}">
      <formula1>"◎,○,　"</formula1>
    </dataValidation>
    <dataValidation type="list" imeMode="halfAlpha" allowBlank="1" showInputMessage="1" showErrorMessage="1" error="リストから選択してください" sqref="N289" xr:uid="{576BE378-2477-40BC-A42D-34337779DCEF}">
      <formula1>"◎,○,　"</formula1>
    </dataValidation>
    <dataValidation type="list" imeMode="halfAlpha" allowBlank="1" showInputMessage="1" showErrorMessage="1" error="リストから選択してください" sqref="N290" xr:uid="{DF3FDC30-AE1B-4EA8-BEEB-C2CD4C0C49D2}">
      <formula1>"◎,○,　"</formula1>
    </dataValidation>
    <dataValidation type="list" imeMode="halfAlpha" allowBlank="1" showInputMessage="1" showErrorMessage="1" error="リストから選択してください" sqref="N291" xr:uid="{0344279C-A2E8-4D0E-8551-71D98205C6F1}">
      <formula1>"◎,○,　"</formula1>
    </dataValidation>
    <dataValidation type="list" imeMode="halfAlpha" allowBlank="1" showInputMessage="1" showErrorMessage="1" error="リストから選択してください" sqref="N292" xr:uid="{5C56FC91-96E0-431D-9B37-E7E7D6FE686B}">
      <formula1>"◎,○,　"</formula1>
    </dataValidation>
    <dataValidation type="list" imeMode="halfAlpha" allowBlank="1" showInputMessage="1" showErrorMessage="1" error="リストから選択してください" sqref="N293" xr:uid="{A8D958FC-7645-4DD5-9EF6-84B7043932E4}">
      <formula1>"◎,○,　"</formula1>
    </dataValidation>
    <dataValidation type="list" imeMode="halfAlpha" allowBlank="1" showInputMessage="1" showErrorMessage="1" error="リストから選択してください" sqref="N294" xr:uid="{E1CA179D-9B90-4D11-B95E-DC2DF2F7C7F7}">
      <formula1>"◎,○,　"</formula1>
    </dataValidation>
    <dataValidation type="list" imeMode="halfAlpha" allowBlank="1" showInputMessage="1" showErrorMessage="1" error="リストから選択してください" sqref="N295" xr:uid="{918E5E0B-A14B-40AB-BBD0-2541AC79DCBF}">
      <formula1>"◎,○,　"</formula1>
    </dataValidation>
    <dataValidation type="list" imeMode="halfAlpha" allowBlank="1" showInputMessage="1" showErrorMessage="1" error="リストから選択してください" sqref="N296" xr:uid="{7583B5D5-414C-41C0-BF88-186F285E967E}">
      <formula1>"◎,○,　"</formula1>
    </dataValidation>
    <dataValidation type="list" imeMode="halfAlpha" allowBlank="1" showInputMessage="1" showErrorMessage="1" error="リストから選択してください" sqref="N297" xr:uid="{6C4B4FBE-4361-4CDE-9F28-6A926DA91DED}">
      <formula1>"◎,○,　"</formula1>
    </dataValidation>
    <dataValidation type="list" imeMode="halfAlpha" allowBlank="1" showInputMessage="1" showErrorMessage="1" error="リストから選択してください" sqref="N298" xr:uid="{AB927541-D18A-4E8D-A0A5-DF1B246223AB}">
      <formula1>"◎,○,　"</formula1>
    </dataValidation>
    <dataValidation type="list" imeMode="halfAlpha" allowBlank="1" showInputMessage="1" showErrorMessage="1" error="リストから選択してください" sqref="N299" xr:uid="{8F08A665-7D19-4222-8868-43C255615FDE}">
      <formula1>"◎,○,　"</formula1>
    </dataValidation>
    <dataValidation type="list" imeMode="halfAlpha" allowBlank="1" showInputMessage="1" showErrorMessage="1" error="リストから選択してください" sqref="N300" xr:uid="{0833D246-8A80-45EC-B8BC-1538CA912778}">
      <formula1>"◎,○,　"</formula1>
    </dataValidation>
    <dataValidation type="list" imeMode="halfAlpha" allowBlank="1" showInputMessage="1" showErrorMessage="1" error="リストから選択してください" sqref="N301" xr:uid="{A205C072-59A4-4B2B-968A-9247452870B6}">
      <formula1>"◎,○,　"</formula1>
    </dataValidation>
    <dataValidation type="list" imeMode="halfAlpha" allowBlank="1" showInputMessage="1" showErrorMessage="1" error="リストから選択してください" sqref="N302" xr:uid="{97E60B2C-946F-4D05-B887-405D7077FF67}">
      <formula1>"◎,○,　"</formula1>
    </dataValidation>
    <dataValidation type="list" imeMode="halfAlpha" allowBlank="1" showInputMessage="1" showErrorMessage="1" error="リストから選択してください" sqref="N303" xr:uid="{EA1CC157-B1AF-43E3-B4D8-388AFFF8084F}">
      <formula1>"◎,○,　"</formula1>
    </dataValidation>
    <dataValidation type="list" imeMode="halfAlpha" allowBlank="1" showInputMessage="1" showErrorMessage="1" error="リストから選択してください" sqref="N304" xr:uid="{8FD0A8BE-810D-4174-9AA4-001B3216B4D9}">
      <formula1>"◎,○,　"</formula1>
    </dataValidation>
    <dataValidation type="list" imeMode="halfAlpha" allowBlank="1" showInputMessage="1" showErrorMessage="1" error="リストから選択してください" sqref="N305" xr:uid="{695CAB22-1D7F-4BC3-87EE-DB2417841132}">
      <formula1>"◎,○,　"</formula1>
    </dataValidation>
    <dataValidation type="list" imeMode="halfAlpha" allowBlank="1" showInputMessage="1" showErrorMessage="1" error="リストから選択してください" sqref="N306" xr:uid="{A2932949-2D68-46D4-8920-22021D0D7EF1}">
      <formula1>"◎,○,　"</formula1>
    </dataValidation>
    <dataValidation type="list" imeMode="halfAlpha" allowBlank="1" showInputMessage="1" showErrorMessage="1" error="リストから選択してください" sqref="N307" xr:uid="{E89990D4-EF95-47C7-9F2B-AC7E0686A4D4}">
      <formula1>"◎,○,　"</formula1>
    </dataValidation>
    <dataValidation type="list" imeMode="halfAlpha" allowBlank="1" showInputMessage="1" showErrorMessage="1" error="リストから選択してください" sqref="N308" xr:uid="{6543E4E1-ED9F-4012-9014-6BC91E186403}">
      <formula1>"◎,○,　"</formula1>
    </dataValidation>
    <dataValidation type="list" imeMode="halfAlpha" allowBlank="1" showInputMessage="1" showErrorMessage="1" error="リストから選択してください" sqref="N309" xr:uid="{CE8C9765-3B35-4CBA-A37B-B17287C72EF8}">
      <formula1>"◎,○,　"</formula1>
    </dataValidation>
    <dataValidation type="list" imeMode="halfAlpha" allowBlank="1" showInputMessage="1" showErrorMessage="1" error="リストから選択してください" sqref="Y244" xr:uid="{688CEA0D-BBF1-49DE-9191-B2488710FDD5}">
      <formula1>"◎,○,　"</formula1>
    </dataValidation>
    <dataValidation type="list" imeMode="halfAlpha" allowBlank="1" showInputMessage="1" showErrorMessage="1" error="リストから選択してください" sqref="Y245" xr:uid="{5A9A3D37-EA7A-416F-8F6B-EC4E7D91B263}">
      <formula1>"◎,○,　"</formula1>
    </dataValidation>
    <dataValidation type="list" imeMode="halfAlpha" allowBlank="1" showInputMessage="1" showErrorMessage="1" error="リストから選択してください" sqref="Y246" xr:uid="{30CE5140-E782-47F8-98DA-D9A419374CFE}">
      <formula1>"◎,○,　"</formula1>
    </dataValidation>
    <dataValidation type="list" imeMode="halfAlpha" allowBlank="1" showInputMessage="1" showErrorMessage="1" error="リストから選択してください" sqref="Y247" xr:uid="{A05B1A0E-0109-4614-AF4A-24729F04E470}">
      <formula1>"◎,○,　"</formula1>
    </dataValidation>
    <dataValidation type="list" imeMode="halfAlpha" allowBlank="1" showInputMessage="1" showErrorMessage="1" error="リストから選択してください" sqref="Y248" xr:uid="{56C22536-711A-4F43-8447-31DEBDABCCF6}">
      <formula1>"◎,○,　"</formula1>
    </dataValidation>
    <dataValidation type="list" imeMode="halfAlpha" allowBlank="1" showInputMessage="1" showErrorMessage="1" error="リストから選択してください" sqref="Y249" xr:uid="{69100188-52B0-4ED5-B57C-A687DF312B1A}">
      <formula1>"◎,○,　"</formula1>
    </dataValidation>
    <dataValidation type="list" imeMode="halfAlpha" allowBlank="1" showInputMessage="1" showErrorMessage="1" error="リストから選択してください" sqref="Y250" xr:uid="{2EB81822-881D-4950-9AC1-5120906C57F1}">
      <formula1>"◎,○,　"</formula1>
    </dataValidation>
    <dataValidation type="list" imeMode="halfAlpha" allowBlank="1" showInputMessage="1" showErrorMessage="1" error="リストから選択してください" sqref="Y251" xr:uid="{301058C9-B2E9-45B2-8D34-3BB7EE6DD4F5}">
      <formula1>"◎,○,　"</formula1>
    </dataValidation>
    <dataValidation type="list" imeMode="halfAlpha" allowBlank="1" showInputMessage="1" showErrorMessage="1" error="リストから選択してください" sqref="Y252" xr:uid="{B8A45739-738F-4655-9778-066AC5FD3D9F}">
      <formula1>"◎,○,　"</formula1>
    </dataValidation>
    <dataValidation type="list" imeMode="halfAlpha" allowBlank="1" showInputMessage="1" showErrorMessage="1" error="リストから選択してください" sqref="Y253" xr:uid="{2EFC6E71-3E0F-4055-B690-B209576272E9}">
      <formula1>"◎,○,　"</formula1>
    </dataValidation>
    <dataValidation type="list" imeMode="halfAlpha" allowBlank="1" showInputMessage="1" showErrorMessage="1" error="リストから選択してください" sqref="Y254" xr:uid="{A0297FF8-C476-4818-B3B7-5F3EEED7805A}">
      <formula1>"◎,○,　"</formula1>
    </dataValidation>
    <dataValidation type="list" imeMode="halfAlpha" allowBlank="1" showInputMessage="1" showErrorMessage="1" error="リストから選択してください" sqref="Y255" xr:uid="{AA880FF9-9FA4-4054-A19C-4E77430E8278}">
      <formula1>"◎,○,　"</formula1>
    </dataValidation>
    <dataValidation type="list" imeMode="halfAlpha" allowBlank="1" showInputMessage="1" showErrorMessage="1" error="リストから選択してください" sqref="Y256" xr:uid="{EE21F4CF-0E52-4CAE-872A-70D410E6799E}">
      <formula1>"◎,○,　"</formula1>
    </dataValidation>
    <dataValidation type="list" imeMode="halfAlpha" allowBlank="1" showInputMessage="1" showErrorMessage="1" error="リストから選択してください" sqref="Y257" xr:uid="{A8657317-7077-4325-AB01-67EDB7C8886A}">
      <formula1>"◎,○,　"</formula1>
    </dataValidation>
    <dataValidation type="list" imeMode="halfAlpha" allowBlank="1" showInputMessage="1" showErrorMessage="1" error="リストから選択してください" sqref="Y258" xr:uid="{10DB4D3A-196A-43C1-9C4C-2DD7125EBC2D}">
      <formula1>"◎,○,　"</formula1>
    </dataValidation>
    <dataValidation type="list" imeMode="halfAlpha" allowBlank="1" showInputMessage="1" showErrorMessage="1" error="リストから選択してください" sqref="Y259" xr:uid="{26EDFC06-50AA-4CAC-B9ED-E0F2E35197D4}">
      <formula1>"◎,○,　"</formula1>
    </dataValidation>
    <dataValidation type="list" imeMode="halfAlpha" allowBlank="1" showInputMessage="1" showErrorMessage="1" error="リストから選択してください" sqref="Y260" xr:uid="{90408860-0572-41B3-A539-03B0E669A8BD}">
      <formula1>"◎,○,　"</formula1>
    </dataValidation>
    <dataValidation type="list" imeMode="halfAlpha" allowBlank="1" showInputMessage="1" showErrorMessage="1" error="リストから選択してください" sqref="Y261" xr:uid="{5D11CCA0-B127-47E3-9F6F-CF6359DBAAE3}">
      <formula1>"◎,○,　"</formula1>
    </dataValidation>
    <dataValidation type="list" imeMode="halfAlpha" allowBlank="1" showInputMessage="1" showErrorMessage="1" error="リストから選択してください" sqref="Y262" xr:uid="{86981CA4-D3BE-4C3B-A60E-51C138A6A984}">
      <formula1>"◎,○,　"</formula1>
    </dataValidation>
    <dataValidation type="list" imeMode="halfAlpha" allowBlank="1" showInputMessage="1" showErrorMessage="1" error="リストから選択してください" sqref="Y263" xr:uid="{CF3F05C3-9979-4AF8-984D-B3B64AE9E02D}">
      <formula1>"◎,○,　"</formula1>
    </dataValidation>
    <dataValidation type="list" imeMode="halfAlpha" allowBlank="1" showInputMessage="1" showErrorMessage="1" error="リストから選択してください" sqref="Y264" xr:uid="{12CC9288-65D8-4C24-B059-23ED5ADA665C}">
      <formula1>"◎,○,　"</formula1>
    </dataValidation>
    <dataValidation type="list" imeMode="halfAlpha" allowBlank="1" showInputMessage="1" showErrorMessage="1" error="リストから選択してください" sqref="Y265" xr:uid="{0AE66D6F-59EC-4680-A703-A6A9235111AC}">
      <formula1>"◎,○,　"</formula1>
    </dataValidation>
    <dataValidation type="list" imeMode="halfAlpha" allowBlank="1" showInputMessage="1" showErrorMessage="1" error="リストから選択してください" sqref="Y266" xr:uid="{0B50A631-7778-4B90-AD70-CA7426D8B3F9}">
      <formula1>"◎,○,　"</formula1>
    </dataValidation>
    <dataValidation type="list" imeMode="halfAlpha" allowBlank="1" showInputMessage="1" showErrorMessage="1" error="リストから選択してください" sqref="Y267" xr:uid="{D694F707-2918-46C2-88B9-8A77F184D299}">
      <formula1>"◎,○,　"</formula1>
    </dataValidation>
    <dataValidation type="list" imeMode="halfAlpha" allowBlank="1" showInputMessage="1" showErrorMessage="1" error="リストから選択してください" sqref="Y268" xr:uid="{AB4B11E6-105C-44D2-990B-313F2E6E2C50}">
      <formula1>"◎,○,　"</formula1>
    </dataValidation>
    <dataValidation type="list" imeMode="halfAlpha" allowBlank="1" showInputMessage="1" showErrorMessage="1" error="リストから選択してください" sqref="Y269" xr:uid="{C9C0F7F4-EE68-440E-9919-EF588DD03A2A}">
      <formula1>"◎,○,　"</formula1>
    </dataValidation>
    <dataValidation type="list" imeMode="halfAlpha" allowBlank="1" showInputMessage="1" showErrorMessage="1" error="リストから選択してください" sqref="Y270" xr:uid="{69B97FC1-F0BB-4AD2-AFBE-A2A48F52B5A5}">
      <formula1>"◎,○,　"</formula1>
    </dataValidation>
    <dataValidation type="list" imeMode="halfAlpha" allowBlank="1" showInputMessage="1" showErrorMessage="1" error="リストから選択してください" sqref="Y271" xr:uid="{F6ACFB27-3121-45F2-8922-8A4DA560AFCA}">
      <formula1>"◎,○,　"</formula1>
    </dataValidation>
    <dataValidation type="list" imeMode="halfAlpha" allowBlank="1" showInputMessage="1" showErrorMessage="1" error="リストから選択してください" sqref="Y272" xr:uid="{58B36738-EE74-440F-995E-662F2EB37E0A}">
      <formula1>"◎,○,　"</formula1>
    </dataValidation>
    <dataValidation type="list" imeMode="halfAlpha" allowBlank="1" showInputMessage="1" showErrorMessage="1" error="リストから選択してください" sqref="Y273" xr:uid="{320CD5EF-26DD-42E3-90CE-EEDBD3C4B28E}">
      <formula1>"◎,○,　"</formula1>
    </dataValidation>
    <dataValidation type="list" imeMode="halfAlpha" allowBlank="1" showInputMessage="1" showErrorMessage="1" error="リストから選択してください" sqref="Y274" xr:uid="{E4404DB2-B96E-44AC-9ED9-B5E144BC1CAF}">
      <formula1>"◎,○,　"</formula1>
    </dataValidation>
    <dataValidation type="list" imeMode="halfAlpha" allowBlank="1" showInputMessage="1" showErrorMessage="1" error="リストから選択してください" sqref="Y275" xr:uid="{FB96D1C9-9C02-44FC-91C0-3D1C7F870EF3}">
      <formula1>"◎,○,　"</formula1>
    </dataValidation>
    <dataValidation type="list" imeMode="halfAlpha" allowBlank="1" showInputMessage="1" showErrorMessage="1" error="リストから選択してください" sqref="Y276" xr:uid="{EC874E14-66B1-40E8-B534-CF324DB38C56}">
      <formula1>"◎,○,　"</formula1>
    </dataValidation>
    <dataValidation type="list" imeMode="halfAlpha" allowBlank="1" showInputMessage="1" showErrorMessage="1" error="リストから選択してください" sqref="Y277" xr:uid="{64D9C802-A700-4488-80EF-37DF46800F26}">
      <formula1>"◎,○,　"</formula1>
    </dataValidation>
    <dataValidation type="list" imeMode="halfAlpha" allowBlank="1" showInputMessage="1" showErrorMessage="1" error="リストから選択してください" sqref="Y278" xr:uid="{E0CAA74E-B2E7-44C1-A893-2840221D7B14}">
      <formula1>"◎,○,　"</formula1>
    </dataValidation>
    <dataValidation type="list" imeMode="halfAlpha" allowBlank="1" showInputMessage="1" showErrorMessage="1" error="リストから選択してください" sqref="Y279" xr:uid="{585BB507-33A6-4CC5-A200-37CADF68FCA8}">
      <formula1>"◎,○,　"</formula1>
    </dataValidation>
    <dataValidation type="list" imeMode="halfAlpha" allowBlank="1" showInputMessage="1" showErrorMessage="1" error="リストから選択してください" sqref="Y280" xr:uid="{03DCE88E-1B8F-4B8A-B2E0-241A8551A11E}">
      <formula1>"◎,○,　"</formula1>
    </dataValidation>
    <dataValidation type="list" imeMode="halfAlpha" allowBlank="1" showInputMessage="1" showErrorMessage="1" error="リストから選択してください" sqref="Y281" xr:uid="{6215D1DB-2665-4781-BDC4-9A68EC53617E}">
      <formula1>"◎,○,　"</formula1>
    </dataValidation>
    <dataValidation type="list" imeMode="halfAlpha" allowBlank="1" showInputMessage="1" showErrorMessage="1" error="リストから選択してください" sqref="Y282" xr:uid="{DEC91850-DC01-4B4E-B052-90AA4ABADEE9}">
      <formula1>"◎,○,　"</formula1>
    </dataValidation>
    <dataValidation type="list" imeMode="halfAlpha" allowBlank="1" showInputMessage="1" showErrorMessage="1" error="リストから選択してください" sqref="Y283" xr:uid="{DA485A5B-E972-42F4-8F7B-24F5D6BA0A00}">
      <formula1>"◎,○,　"</formula1>
    </dataValidation>
    <dataValidation type="list" imeMode="halfAlpha" allowBlank="1" showInputMessage="1" showErrorMessage="1" error="リストから選択してください" sqref="Y284" xr:uid="{098D1A58-F610-4C85-85D4-A7FBD563D748}">
      <formula1>"◎,○,　"</formula1>
    </dataValidation>
    <dataValidation type="list" imeMode="halfAlpha" allowBlank="1" showInputMessage="1" showErrorMessage="1" error="リストから選択してください" sqref="Y285" xr:uid="{660186CB-808D-4A62-8B76-A9446EE4D011}">
      <formula1>"◎,○,　"</formula1>
    </dataValidation>
    <dataValidation type="list" imeMode="halfAlpha" allowBlank="1" showInputMessage="1" showErrorMessage="1" error="リストから選択してください" sqref="Y286" xr:uid="{56504069-D7AC-4423-B52F-D1E97922831F}">
      <formula1>"◎,○,　"</formula1>
    </dataValidation>
    <dataValidation type="list" imeMode="halfAlpha" allowBlank="1" showInputMessage="1" showErrorMessage="1" error="リストから選択してください" sqref="Y287" xr:uid="{0E163D84-65E0-450B-965C-18063703BEE0}">
      <formula1>"◎,○,　"</formula1>
    </dataValidation>
    <dataValidation type="list" imeMode="halfAlpha" allowBlank="1" showInputMessage="1" showErrorMessage="1" error="リストから選択してください" sqref="Y288" xr:uid="{ED376D59-4055-4761-A989-DDCAA80D4F83}">
      <formula1>"◎,○,　"</formula1>
    </dataValidation>
    <dataValidation type="list" imeMode="halfAlpha" allowBlank="1" showInputMessage="1" showErrorMessage="1" error="リストから選択してください" sqref="Y289" xr:uid="{73852F33-6FCF-4E0F-87C2-D137841CFFD6}">
      <formula1>"◎,○,　"</formula1>
    </dataValidation>
    <dataValidation type="list" imeMode="halfAlpha" allowBlank="1" showInputMessage="1" showErrorMessage="1" error="リストから選択してください" sqref="Y290" xr:uid="{61B3664E-6124-42D6-A69A-3F6A37110768}">
      <formula1>"◎,○,　"</formula1>
    </dataValidation>
    <dataValidation type="list" imeMode="halfAlpha" allowBlank="1" showInputMessage="1" showErrorMessage="1" error="リストから選択してください" sqref="Y291" xr:uid="{64E63364-1C76-4DE6-BFD1-7C7CC4B3B8F3}">
      <formula1>"◎,○,　"</formula1>
    </dataValidation>
    <dataValidation type="list" imeMode="halfAlpha" allowBlank="1" showInputMessage="1" showErrorMessage="1" error="リストから選択してください" sqref="Y292" xr:uid="{E36833FD-7D09-40A0-A474-5141346C9351}">
      <formula1>"◎,○,　"</formula1>
    </dataValidation>
    <dataValidation type="list" imeMode="halfAlpha" allowBlank="1" showInputMessage="1" showErrorMessage="1" error="リストから選択してください" sqref="Y293" xr:uid="{1167CD77-8947-4E8B-A5B4-404D6F6C0052}">
      <formula1>"◎,○,　"</formula1>
    </dataValidation>
    <dataValidation type="list" imeMode="halfAlpha" allowBlank="1" showInputMessage="1" showErrorMessage="1" error="リストから選択してください" sqref="Y294" xr:uid="{2C0429E0-F34C-440D-9D2D-C5FC4008EFC4}">
      <formula1>"◎,○,　"</formula1>
    </dataValidation>
    <dataValidation type="list" imeMode="halfAlpha" allowBlank="1" showInputMessage="1" showErrorMessage="1" error="リストから選択してください" sqref="Y295" xr:uid="{7C942D9B-C16E-47D8-AEAB-C1F81AB190F2}">
      <formula1>"◎,○,　"</formula1>
    </dataValidation>
    <dataValidation type="list" imeMode="halfAlpha" allowBlank="1" showInputMessage="1" showErrorMessage="1" error="リストから選択してください" sqref="Y296" xr:uid="{14E5C8EC-22E2-4DD7-9F64-CCEA1D8B5D3B}">
      <formula1>"◎,○,　"</formula1>
    </dataValidation>
    <dataValidation type="list" imeMode="halfAlpha" allowBlank="1" showInputMessage="1" showErrorMessage="1" error="リストから選択してください" sqref="Y297" xr:uid="{336C579A-3C9F-4AAD-A4B0-30BA4CA33E1C}">
      <formula1>"◎,○,　"</formula1>
    </dataValidation>
    <dataValidation type="list" imeMode="halfAlpha" allowBlank="1" showInputMessage="1" showErrorMessage="1" error="リストから選択してください" sqref="Y298" xr:uid="{965EDA79-1186-4A8D-A154-4C9A4821043D}">
      <formula1>"◎,○,　"</formula1>
    </dataValidation>
    <dataValidation type="list" imeMode="halfAlpha" allowBlank="1" showInputMessage="1" showErrorMessage="1" error="リストから選択してください" sqref="Y299" xr:uid="{B3A990BA-EA80-4F3C-BF5F-5BD3AD3FCEDA}">
      <formula1>"◎,○,　"</formula1>
    </dataValidation>
    <dataValidation type="list" imeMode="halfAlpha" allowBlank="1" showInputMessage="1" showErrorMessage="1" error="リストから選択してください" sqref="Y300" xr:uid="{CCCBD5AD-C8B4-424B-8E46-BEF093245BAE}">
      <formula1>"◎,○,　"</formula1>
    </dataValidation>
    <dataValidation type="list" imeMode="halfAlpha" allowBlank="1" showInputMessage="1" showErrorMessage="1" error="リストから選択してください" sqref="Y301" xr:uid="{F92AAF6D-2715-4619-A7CA-BBA3FA188E76}">
      <formula1>"◎,○,　"</formula1>
    </dataValidation>
    <dataValidation type="list" imeMode="halfAlpha" allowBlank="1" showInputMessage="1" showErrorMessage="1" error="リストから選択してください" sqref="Y302" xr:uid="{7CC23065-1BC6-4770-84B6-921BEB379C97}">
      <formula1>"◎,○,　"</formula1>
    </dataValidation>
    <dataValidation type="list" imeMode="halfAlpha" allowBlank="1" showInputMessage="1" showErrorMessage="1" error="リストから選択してください" sqref="Y303" xr:uid="{59D39C55-2E52-4CC1-AE66-0FAA7B2CC5FA}">
      <formula1>"◎,○,　"</formula1>
    </dataValidation>
    <dataValidation type="list" imeMode="halfAlpha" allowBlank="1" showInputMessage="1" showErrorMessage="1" error="リストから選択してください" sqref="Y304" xr:uid="{D5EBAA08-6387-4485-B2AE-17B50AF3273B}">
      <formula1>"◎,○,　"</formula1>
    </dataValidation>
    <dataValidation type="list" imeMode="halfAlpha" allowBlank="1" showInputMessage="1" showErrorMessage="1" error="リストから選択してください" sqref="Y305" xr:uid="{B35A6CC0-C5F0-4839-9CF1-641D61D3E558}">
      <formula1>"◎,○,　"</formula1>
    </dataValidation>
    <dataValidation type="list" imeMode="halfAlpha" allowBlank="1" showInputMessage="1" showErrorMessage="1" error="リストから選択してください" sqref="Y306" xr:uid="{1BD2A697-6102-41A8-A6CB-DE52F07FF7FB}">
      <formula1>"◎,○,　"</formula1>
    </dataValidation>
    <dataValidation type="list" imeMode="halfAlpha" allowBlank="1" showInputMessage="1" showErrorMessage="1" error="リストから選択してください" sqref="Y307" xr:uid="{EA18B3A2-8A1E-4E72-9D2E-E521104B5383}">
      <formula1>"◎,○,　"</formula1>
    </dataValidation>
    <dataValidation type="list" imeMode="halfAlpha" allowBlank="1" showInputMessage="1" showErrorMessage="1" error="リストから選択してください" sqref="N313" xr:uid="{22700D14-239F-4C2E-BF80-AC1CECB18AC7}">
      <formula1>"◎,○,　"</formula1>
    </dataValidation>
    <dataValidation type="list" imeMode="halfAlpha" allowBlank="1" showInputMessage="1" showErrorMessage="1" error="リストから選択してください" sqref="N314" xr:uid="{B4D914AA-E42E-4369-9DDB-1F8B1C7298CA}">
      <formula1>"◎,○,　"</formula1>
    </dataValidation>
    <dataValidation type="list" imeMode="halfAlpha" allowBlank="1" showInputMessage="1" showErrorMessage="1" error="リストから選択してください" sqref="N315" xr:uid="{8D071B81-F55B-4F61-95A8-7477712C1316}">
      <formula1>"◎,○,　"</formula1>
    </dataValidation>
    <dataValidation type="list" imeMode="halfAlpha" allowBlank="1" showInputMessage="1" showErrorMessage="1" error="リストから選択してください" sqref="N316" xr:uid="{F5318DAC-258E-4FAB-9823-742E272CDC8B}">
      <formula1>"◎,○,　"</formula1>
    </dataValidation>
    <dataValidation type="list" imeMode="halfAlpha" allowBlank="1" showInputMessage="1" showErrorMessage="1" error="リストから選択してください" sqref="N317" xr:uid="{DD371DC8-BDDA-4973-844B-13AC306DAD61}">
      <formula1>"◎,○,　"</formula1>
    </dataValidation>
    <dataValidation type="list" imeMode="halfAlpha" allowBlank="1" showInputMessage="1" showErrorMessage="1" error="リストから選択してください" sqref="N318" xr:uid="{2375E1FF-84B5-4AC5-A434-D753158734D6}">
      <formula1>"◎,○,　"</formula1>
    </dataValidation>
    <dataValidation type="list" imeMode="halfAlpha" allowBlank="1" showInputMessage="1" showErrorMessage="1" error="リストから選択してください" sqref="N319" xr:uid="{27FFA3A3-35F5-4B21-9BB2-4986ABDC59D4}">
      <formula1>"◎,○,　"</formula1>
    </dataValidation>
    <dataValidation type="list" imeMode="halfAlpha" allowBlank="1" showInputMessage="1" showErrorMessage="1" error="リストから選択してください" sqref="N320" xr:uid="{FDF4989C-EA82-4B6F-991B-4B20B37AA9C4}">
      <formula1>"◎,○,　"</formula1>
    </dataValidation>
    <dataValidation type="list" imeMode="halfAlpha" allowBlank="1" showInputMessage="1" showErrorMessage="1" error="リストから選択してください" sqref="N321" xr:uid="{6FACA97D-18E4-4A4F-9318-C7DCB1911B61}">
      <formula1>"◎,○,　"</formula1>
    </dataValidation>
    <dataValidation type="list" imeMode="halfAlpha" allowBlank="1" showInputMessage="1" showErrorMessage="1" error="リストから選択してください" sqref="N322" xr:uid="{86157039-45F5-4B70-925C-993BAEA72276}">
      <formula1>"◎,○,　"</formula1>
    </dataValidation>
    <dataValidation type="list" imeMode="halfAlpha" allowBlank="1" showInputMessage="1" showErrorMessage="1" error="リストから選択してください" sqref="N323" xr:uid="{196B420D-8F77-4937-B36C-65699FADD3C8}">
      <formula1>"◎,○,　"</formula1>
    </dataValidation>
    <dataValidation type="list" imeMode="halfAlpha" allowBlank="1" showInputMessage="1" showErrorMessage="1" error="リストから選択してください" sqref="N324" xr:uid="{BB44C914-605A-4B05-86B1-E829A1DDE49A}">
      <formula1>"◎,○,　"</formula1>
    </dataValidation>
    <dataValidation type="list" imeMode="halfAlpha" allowBlank="1" showInputMessage="1" showErrorMessage="1" error="リストから選択してください" sqref="N325" xr:uid="{6A6D8BEB-0C7F-416A-AC41-2C2633D16CC1}">
      <formula1>"◎,○,　"</formula1>
    </dataValidation>
    <dataValidation type="list" imeMode="halfAlpha" allowBlank="1" showInputMessage="1" showErrorMessage="1" error="リストから選択してください" sqref="N326" xr:uid="{90934392-58B4-4B74-94ED-612C42EE8A16}">
      <formula1>"◎,○,　"</formula1>
    </dataValidation>
    <dataValidation type="list" imeMode="halfAlpha" allowBlank="1" showInputMessage="1" showErrorMessage="1" error="リストから選択してください" sqref="N327" xr:uid="{1F2E6961-5192-4359-9E0E-4481CEC99E45}">
      <formula1>"◎,○,　"</formula1>
    </dataValidation>
    <dataValidation type="list" imeMode="halfAlpha" allowBlank="1" showInputMessage="1" showErrorMessage="1" error="リストから選択してください" sqref="N328" xr:uid="{2A4B7BE9-365F-427F-88B2-5FA3385A5A6E}">
      <formula1>"◎,○,　"</formula1>
    </dataValidation>
    <dataValidation type="list" imeMode="halfAlpha" allowBlank="1" showInputMessage="1" showErrorMessage="1" error="リストから選択してください" sqref="N329" xr:uid="{CE1E1D5A-056F-40B1-8FC8-5DCE553D31D7}">
      <formula1>"◎,○,　"</formula1>
    </dataValidation>
    <dataValidation type="list" imeMode="halfAlpha" allowBlank="1" showInputMessage="1" showErrorMessage="1" error="リストから選択してください" sqref="N330" xr:uid="{2AA08CBD-7526-4084-975B-49752D7DDCF6}">
      <formula1>"◎,○,　"</formula1>
    </dataValidation>
    <dataValidation type="list" imeMode="halfAlpha" allowBlank="1" showInputMessage="1" showErrorMessage="1" error="リストから選択してください" sqref="N331" xr:uid="{52821604-6B16-42BA-8CC8-CD9C3652D821}">
      <formula1>"◎,○,　"</formula1>
    </dataValidation>
    <dataValidation type="list" imeMode="halfAlpha" allowBlank="1" showInputMessage="1" showErrorMessage="1" error="リストから選択してください" sqref="N332" xr:uid="{62C39809-7402-4399-8055-30EF8C2858AB}">
      <formula1>"◎,○,　"</formula1>
    </dataValidation>
    <dataValidation type="list" imeMode="halfAlpha" allowBlank="1" showInputMessage="1" showErrorMessage="1" error="リストから選択してください" sqref="N333" xr:uid="{B8009F8C-2C97-44B4-88CE-E182368BCD19}">
      <formula1>"◎,○,　"</formula1>
    </dataValidation>
    <dataValidation type="list" imeMode="halfAlpha" allowBlank="1" showInputMessage="1" showErrorMessage="1" error="リストから選択してください" sqref="N334" xr:uid="{C9E9BD39-9CA5-4C46-BB53-3CAA4C0C722F}">
      <formula1>"◎,○,　"</formula1>
    </dataValidation>
    <dataValidation type="list" imeMode="halfAlpha" allowBlank="1" showInputMessage="1" showErrorMessage="1" error="リストから選択してください" sqref="N335" xr:uid="{B6A4EA6B-102F-4E73-B91E-702C73D403F4}">
      <formula1>"◎,○,　"</formula1>
    </dataValidation>
    <dataValidation type="list" imeMode="halfAlpha" allowBlank="1" showInputMessage="1" showErrorMessage="1" error="リストから選択してください" sqref="N336" xr:uid="{39CDC871-BFE8-4EDF-A67F-F5C60273926C}">
      <formula1>"◎,○,　"</formula1>
    </dataValidation>
    <dataValidation type="list" imeMode="halfAlpha" allowBlank="1" showInputMessage="1" showErrorMessage="1" error="リストから選択してください" sqref="N337" xr:uid="{99522371-C328-4540-8083-56F88C66BDAB}">
      <formula1>"◎,○,　"</formula1>
    </dataValidation>
    <dataValidation type="list" imeMode="halfAlpha" allowBlank="1" showInputMessage="1" showErrorMessage="1" error="リストから選択してください" sqref="N338" xr:uid="{A37BCA65-ECED-4B63-9CBA-A3CA96B13CA1}">
      <formula1>"◎,○,　"</formula1>
    </dataValidation>
    <dataValidation type="list" imeMode="halfAlpha" allowBlank="1" showInputMessage="1" showErrorMessage="1" error="リストから選択してください" sqref="N339" xr:uid="{F53F58D1-6168-4C3F-9C9A-B7FC9AB4C10E}">
      <formula1>"◎,○,　"</formula1>
    </dataValidation>
    <dataValidation type="list" imeMode="halfAlpha" allowBlank="1" showInputMessage="1" showErrorMessage="1" error="リストから選択してください" sqref="N340" xr:uid="{A4B616B5-130C-48DC-BFA1-CA17FD15B7A2}">
      <formula1>"◎,○,　"</formula1>
    </dataValidation>
    <dataValidation type="list" imeMode="halfAlpha" allowBlank="1" showInputMessage="1" showErrorMessage="1" error="リストから選択してください" sqref="N341" xr:uid="{79EDD0C7-F2C5-468D-8648-910FC017B6D3}">
      <formula1>"◎,○,　"</formula1>
    </dataValidation>
    <dataValidation type="list" imeMode="halfAlpha" allowBlank="1" showInputMessage="1" showErrorMessage="1" error="リストから選択してください" sqref="N342" xr:uid="{C5EEC6C9-7E39-4A0D-BEE3-655DC80230DE}">
      <formula1>"◎,○,　"</formula1>
    </dataValidation>
    <dataValidation type="list" imeMode="halfAlpha" allowBlank="1" showInputMessage="1" showErrorMessage="1" error="リストから選択してください" sqref="N343" xr:uid="{F56B9B80-0210-479A-92B5-8C67F24563DA}">
      <formula1>"◎,○,　"</formula1>
    </dataValidation>
    <dataValidation type="list" imeMode="halfAlpha" allowBlank="1" showInputMessage="1" showErrorMessage="1" error="リストから選択してください" sqref="N344" xr:uid="{639A9CCE-1039-467C-B548-A6960F7EE55C}">
      <formula1>"◎,○,　"</formula1>
    </dataValidation>
    <dataValidation type="list" imeMode="halfAlpha" allowBlank="1" showInputMessage="1" showErrorMessage="1" error="リストから選択してください" sqref="N345" xr:uid="{2E07F800-92BE-47A8-9A04-213346E02BF3}">
      <formula1>"◎,○,　"</formula1>
    </dataValidation>
    <dataValidation type="list" imeMode="halfAlpha" allowBlank="1" showInputMessage="1" showErrorMessage="1" error="リストから選択してください" sqref="N346" xr:uid="{52FE0549-60EC-433D-80DD-C6160E486481}">
      <formula1>"◎,○,　"</formula1>
    </dataValidation>
    <dataValidation type="list" imeMode="halfAlpha" allowBlank="1" showInputMessage="1" showErrorMessage="1" error="リストから選択してください" sqref="N347" xr:uid="{62368018-281B-424B-95E4-BA792D7FC0F7}">
      <formula1>"◎,○,　"</formula1>
    </dataValidation>
    <dataValidation type="list" imeMode="halfAlpha" allowBlank="1" showInputMessage="1" showErrorMessage="1" error="リストから選択してください" sqref="N348" xr:uid="{092D51EB-740E-4812-891A-C3466862728F}">
      <formula1>"◎,○,　"</formula1>
    </dataValidation>
    <dataValidation type="list" imeMode="halfAlpha" allowBlank="1" showInputMessage="1" showErrorMessage="1" error="リストから選択してください" sqref="N349" xr:uid="{C94A8956-C737-4F65-8A38-0007FA548ABA}">
      <formula1>"◎,○,　"</formula1>
    </dataValidation>
    <dataValidation type="list" imeMode="halfAlpha" allowBlank="1" showInputMessage="1" showErrorMessage="1" error="リストから選択してください" sqref="N350" xr:uid="{A2DB7EE1-EC4D-4BF6-BCFB-A2DEC513D69D}">
      <formula1>"◎,○,　"</formula1>
    </dataValidation>
    <dataValidation type="list" imeMode="halfAlpha" allowBlank="1" showInputMessage="1" showErrorMessage="1" error="リストから選択してください" sqref="N351" xr:uid="{06310289-DDD3-4A16-8F6C-66A67C4C63B4}">
      <formula1>"◎,○,　"</formula1>
    </dataValidation>
    <dataValidation type="list" imeMode="halfAlpha" allowBlank="1" showInputMessage="1" showErrorMessage="1" error="リストから選択してください" sqref="N352" xr:uid="{327559BA-41F3-4B76-A033-30B07643D60F}">
      <formula1>"◎,○,　"</formula1>
    </dataValidation>
    <dataValidation type="list" imeMode="halfAlpha" allowBlank="1" showInputMessage="1" showErrorMessage="1" error="リストから選択してください" sqref="N353" xr:uid="{B57523E1-2053-4D5B-A6B1-83D54D8F220E}">
      <formula1>"◎,○,　"</formula1>
    </dataValidation>
    <dataValidation type="list" imeMode="halfAlpha" allowBlank="1" showInputMessage="1" showErrorMessage="1" error="リストから選択してください" sqref="N354" xr:uid="{7A4E2122-E6C7-4803-88B7-26AE6B7E259F}">
      <formula1>"◎,○,　"</formula1>
    </dataValidation>
    <dataValidation type="list" imeMode="halfAlpha" allowBlank="1" showInputMessage="1" showErrorMessage="1" error="リストから選択してください" sqref="N355" xr:uid="{6B64D2FF-D37F-41A4-9511-98B6781C24A1}">
      <formula1>"◎,○,　"</formula1>
    </dataValidation>
    <dataValidation type="list" imeMode="halfAlpha" allowBlank="1" showInputMessage="1" showErrorMessage="1" error="リストから選択してください" sqref="N356" xr:uid="{3ECEA92F-68BA-4B3F-A03E-099865200D60}">
      <formula1>"◎,○,　"</formula1>
    </dataValidation>
    <dataValidation type="list" imeMode="halfAlpha" allowBlank="1" showInputMessage="1" showErrorMessage="1" error="リストから選択してください" sqref="N357" xr:uid="{2C68218C-C09E-4C6E-9DBA-A41B119B8F1D}">
      <formula1>"◎,○,　"</formula1>
    </dataValidation>
    <dataValidation type="list" imeMode="halfAlpha" allowBlank="1" showInputMessage="1" showErrorMessage="1" error="リストから選択してください" sqref="Y313" xr:uid="{660D2228-97B0-4419-82A7-8E3AF811BEAC}">
      <formula1>"◎,○,　"</formula1>
    </dataValidation>
    <dataValidation type="list" imeMode="halfAlpha" allowBlank="1" showInputMessage="1" showErrorMessage="1" error="リストから選択してください" sqref="Y314" xr:uid="{966F125A-2F59-4276-A399-445331DD9C12}">
      <formula1>"◎,○,　"</formula1>
    </dataValidation>
    <dataValidation type="list" imeMode="halfAlpha" allowBlank="1" showInputMessage="1" showErrorMessage="1" error="リストから選択してください" sqref="Y315" xr:uid="{9CBB9E53-EF1C-428E-B6E1-49439BB2639C}">
      <formula1>"◎,○,　"</formula1>
    </dataValidation>
    <dataValidation type="list" imeMode="halfAlpha" allowBlank="1" showInputMessage="1" showErrorMessage="1" error="リストから選択してください" sqref="Y316" xr:uid="{3D30706B-B4D0-49B3-813A-D1BD5192EFB5}">
      <formula1>"◎,○,　"</formula1>
    </dataValidation>
    <dataValidation type="list" imeMode="halfAlpha" allowBlank="1" showInputMessage="1" showErrorMessage="1" error="リストから選択してください" sqref="Y317" xr:uid="{3EA284EE-87F8-4B96-8B87-9737E26F0B0E}">
      <formula1>"◎,○,　"</formula1>
    </dataValidation>
    <dataValidation type="list" imeMode="halfAlpha" allowBlank="1" showInputMessage="1" showErrorMessage="1" error="リストから選択してください" sqref="Y318" xr:uid="{9C436982-59D2-4F39-9EA1-942E9AF6219B}">
      <formula1>"◎,○,　"</formula1>
    </dataValidation>
    <dataValidation type="list" imeMode="halfAlpha" allowBlank="1" showInputMessage="1" showErrorMessage="1" error="リストから選択してください" sqref="Y319" xr:uid="{885B8006-394E-41AE-863F-D7600A81B3F0}">
      <formula1>"◎,○,　"</formula1>
    </dataValidation>
    <dataValidation type="list" imeMode="halfAlpha" allowBlank="1" showInputMessage="1" showErrorMessage="1" error="リストから選択してください" sqref="Y320" xr:uid="{F4519C91-8DBF-4770-ABD7-A1729DBE643D}">
      <formula1>"◎,○,　"</formula1>
    </dataValidation>
    <dataValidation type="list" imeMode="halfAlpha" allowBlank="1" showInputMessage="1" showErrorMessage="1" error="リストから選択してください" sqref="Y321" xr:uid="{9AC8F416-7524-4390-BCCD-C9A69B539EB6}">
      <formula1>"◎,○,　"</formula1>
    </dataValidation>
    <dataValidation type="list" imeMode="halfAlpha" allowBlank="1" showInputMessage="1" showErrorMessage="1" error="リストから選択してください" sqref="Y322" xr:uid="{2254CFFC-7EFA-4444-B050-AC35ADD3FE8B}">
      <formula1>"◎,○,　"</formula1>
    </dataValidation>
    <dataValidation type="list" imeMode="halfAlpha" allowBlank="1" showInputMessage="1" showErrorMessage="1" error="リストから選択してください" sqref="Y323" xr:uid="{9B535809-B1AA-464E-8475-29277B0837E8}">
      <formula1>"◎,○,　"</formula1>
    </dataValidation>
    <dataValidation type="list" imeMode="halfAlpha" allowBlank="1" showInputMessage="1" showErrorMessage="1" error="リストから選択してください" sqref="Y324" xr:uid="{60362295-DABB-47FE-80B4-20FA66150679}">
      <formula1>"◎,○,　"</formula1>
    </dataValidation>
    <dataValidation type="list" imeMode="halfAlpha" allowBlank="1" showInputMessage="1" showErrorMessage="1" error="リストから選択してください" sqref="Y325" xr:uid="{D33D0379-7491-4B02-BE26-67B849010088}">
      <formula1>"◎,○,　"</formula1>
    </dataValidation>
    <dataValidation type="list" imeMode="halfAlpha" allowBlank="1" showInputMessage="1" showErrorMessage="1" error="リストから選択してください" sqref="Y326" xr:uid="{7C55A9A5-5254-458D-B12F-136D06C9A83A}">
      <formula1>"◎,○,　"</formula1>
    </dataValidation>
    <dataValidation type="list" imeMode="halfAlpha" allowBlank="1" showInputMessage="1" showErrorMessage="1" error="リストから選択してください" sqref="Y327" xr:uid="{D45D395B-93B7-4F77-B94E-1555DD0DBE5F}">
      <formula1>"◎,○,　"</formula1>
    </dataValidation>
    <dataValidation type="list" imeMode="halfAlpha" allowBlank="1" showInputMessage="1" showErrorMessage="1" error="リストから選択してください" sqref="Y328" xr:uid="{D54A11CE-05DC-4BA3-9D65-983A2DAD2052}">
      <formula1>"◎,○,　"</formula1>
    </dataValidation>
    <dataValidation type="list" imeMode="halfAlpha" allowBlank="1" showInputMessage="1" showErrorMessage="1" error="リストから選択してください" sqref="Y329" xr:uid="{006BD4AC-24F8-4782-A4A4-E24B584B37D0}">
      <formula1>"◎,○,　"</formula1>
    </dataValidation>
    <dataValidation type="list" imeMode="halfAlpha" allowBlank="1" showInputMessage="1" showErrorMessage="1" error="リストから選択してください" sqref="Y330" xr:uid="{ED774D96-546A-4C3D-B96B-257293066510}">
      <formula1>"◎,○,　"</formula1>
    </dataValidation>
    <dataValidation type="list" imeMode="halfAlpha" allowBlank="1" showInputMessage="1" showErrorMessage="1" error="リストから選択してください" sqref="Y331" xr:uid="{5C1CB046-3E4D-4212-9654-0893B17BDA20}">
      <formula1>"◎,○,　"</formula1>
    </dataValidation>
    <dataValidation type="list" imeMode="halfAlpha" allowBlank="1" showInputMessage="1" showErrorMessage="1" error="リストから選択してください" sqref="Y332" xr:uid="{CD850334-E10B-45F9-A958-9148FFDFBC97}">
      <formula1>"◎,○,　"</formula1>
    </dataValidation>
    <dataValidation type="list" imeMode="halfAlpha" allowBlank="1" showInputMessage="1" showErrorMessage="1" error="リストから選択してください" sqref="Y333" xr:uid="{40C7EA21-8D80-456F-9FE4-05360F91AA08}">
      <formula1>"◎,○,　"</formula1>
    </dataValidation>
    <dataValidation type="list" imeMode="halfAlpha" allowBlank="1" showInputMessage="1" showErrorMessage="1" error="リストから選択してください" sqref="Y334" xr:uid="{629627F1-A359-4541-BA1A-7A57E1E86627}">
      <formula1>"◎,○,　"</formula1>
    </dataValidation>
    <dataValidation type="list" imeMode="halfAlpha" allowBlank="1" showInputMessage="1" showErrorMessage="1" error="リストから選択してください" sqref="Y335" xr:uid="{7B9DEF09-49FB-4C7E-B4C0-9CA91B7094BA}">
      <formula1>"◎,○,　"</formula1>
    </dataValidation>
    <dataValidation type="list" imeMode="halfAlpha" allowBlank="1" showInputMessage="1" showErrorMessage="1" error="リストから選択してください" sqref="Y336" xr:uid="{4AAF3606-543A-404A-8F3A-FBA0C256314E}">
      <formula1>"◎,○,　"</formula1>
    </dataValidation>
    <dataValidation type="list" imeMode="halfAlpha" allowBlank="1" showInputMessage="1" showErrorMessage="1" error="リストから選択してください" sqref="Y337" xr:uid="{BF123E23-35EB-48BD-AAA0-31011BDB286B}">
      <formula1>"◎,○,　"</formula1>
    </dataValidation>
    <dataValidation type="list" imeMode="halfAlpha" allowBlank="1" showInputMessage="1" showErrorMessage="1" error="リストから選択してください" sqref="Y338" xr:uid="{6FA0EA5D-D586-4A7F-9890-96760FD9B9D0}">
      <formula1>"◎,○,　"</formula1>
    </dataValidation>
    <dataValidation type="list" imeMode="halfAlpha" allowBlank="1" showInputMessage="1" showErrorMessage="1" error="リストから選択してください" sqref="Y339" xr:uid="{C0529EFB-E129-4524-8AAE-6A48EE1E78DF}">
      <formula1>"◎,○,　"</formula1>
    </dataValidation>
    <dataValidation type="list" imeMode="halfAlpha" allowBlank="1" showInputMessage="1" showErrorMessage="1" error="リストから選択してください" sqref="Y340" xr:uid="{541928CF-2924-4213-9B3B-184C3C3941F6}">
      <formula1>"◎,○,　"</formula1>
    </dataValidation>
    <dataValidation type="list" imeMode="halfAlpha" allowBlank="1" showInputMessage="1" showErrorMessage="1" error="リストから選択してください" sqref="Y341" xr:uid="{3140887F-F317-459B-8791-3B0871D216E9}">
      <formula1>"◎,○,　"</formula1>
    </dataValidation>
    <dataValidation type="list" imeMode="halfAlpha" allowBlank="1" showInputMessage="1" showErrorMessage="1" error="リストから選択してください" sqref="Y342" xr:uid="{FD1FF35E-083A-4A3C-A05B-F34CA4D0ED88}">
      <formula1>"◎,○,　"</formula1>
    </dataValidation>
    <dataValidation type="list" imeMode="halfAlpha" allowBlank="1" showInputMessage="1" showErrorMessage="1" error="リストから選択してください" sqref="Y343" xr:uid="{4B5739DC-83A3-438E-B857-47394DE818A8}">
      <formula1>"◎,○,　"</formula1>
    </dataValidation>
    <dataValidation type="list" imeMode="halfAlpha" allowBlank="1" showInputMessage="1" showErrorMessage="1" error="リストから選択してください" sqref="Y344" xr:uid="{F96F8C98-5B63-4641-8EE7-1EF8E5EE6541}">
      <formula1>"◎,○,　"</formula1>
    </dataValidation>
    <dataValidation type="list" imeMode="halfAlpha" allowBlank="1" showInputMessage="1" showErrorMessage="1" error="リストから選択してください" sqref="Y345" xr:uid="{F66E046D-1D47-4865-8695-7380A6C7812C}">
      <formula1>"◎,○,　"</formula1>
    </dataValidation>
    <dataValidation type="list" imeMode="halfAlpha" allowBlank="1" showInputMessage="1" showErrorMessage="1" error="リストから選択してください" sqref="Y346" xr:uid="{07D0E450-154E-4D9C-9137-F4DF81621F2A}">
      <formula1>"◎,○,　"</formula1>
    </dataValidation>
    <dataValidation type="list" imeMode="halfAlpha" allowBlank="1" showInputMessage="1" showErrorMessage="1" error="リストから選択してください" sqref="Y347" xr:uid="{496EAF19-E2BF-4878-9517-B461A2E5C147}">
      <formula1>"◎,○,　"</formula1>
    </dataValidation>
    <dataValidation type="list" imeMode="halfAlpha" allowBlank="1" showInputMessage="1" showErrorMessage="1" error="リストから選択してください" sqref="Y348" xr:uid="{009B39D8-A205-4F3F-B93D-3D5656F40C85}">
      <formula1>"◎,○,　"</formula1>
    </dataValidation>
    <dataValidation type="list" imeMode="halfAlpha" allowBlank="1" showInputMessage="1" showErrorMessage="1" error="リストから選択してください" sqref="Y349" xr:uid="{06D632A1-7F1F-4F24-A79F-FD85C1171EBE}">
      <formula1>"◎,○,　"</formula1>
    </dataValidation>
    <dataValidation type="list" imeMode="halfAlpha" allowBlank="1" showInputMessage="1" showErrorMessage="1" error="リストから選択してください" sqref="Y350" xr:uid="{B0597BE7-DB39-4E07-9848-98A05D0A3CA2}">
      <formula1>"◎,○,　"</formula1>
    </dataValidation>
    <dataValidation type="list" imeMode="halfAlpha" allowBlank="1" showInputMessage="1" showErrorMessage="1" error="リストから選択してください" sqref="Y351" xr:uid="{F5EA87A6-9ACD-4232-B866-58F5E0F254AD}">
      <formula1>"◎,○,　"</formula1>
    </dataValidation>
    <dataValidation type="list" imeMode="halfAlpha" allowBlank="1" showInputMessage="1" showErrorMessage="1" error="リストから選択してください" sqref="Y352" xr:uid="{83065125-4768-4456-9E5E-F80F50D04235}">
      <formula1>"◎,○,　"</formula1>
    </dataValidation>
    <dataValidation type="list" imeMode="halfAlpha" allowBlank="1" showInputMessage="1" showErrorMessage="1" error="リストから選択してください" sqref="Y353" xr:uid="{23C0FFD6-9DB8-4D1E-8D32-87164DCBBFC5}">
      <formula1>"◎,○,　"</formula1>
    </dataValidation>
    <dataValidation type="list" imeMode="halfAlpha" allowBlank="1" showInputMessage="1" showErrorMessage="1" error="リストから選択してください" sqref="Y354" xr:uid="{F593201D-C260-4165-AE3C-ACA5AD1FCB33}">
      <formula1>"◎,○,　"</formula1>
    </dataValidation>
    <dataValidation type="list" imeMode="halfAlpha" allowBlank="1" showInputMessage="1" showErrorMessage="1" error="リストから選択してください" sqref="Y355" xr:uid="{304C33E2-F7BD-45F3-9175-BCCB9E9EFA12}">
      <formula1>"◎,○,　"</formula1>
    </dataValidation>
    <dataValidation type="list" imeMode="halfAlpha" allowBlank="1" showInputMessage="1" showErrorMessage="1" error="リストから選択してください" sqref="Y356" xr:uid="{F858B52D-5B1D-4FBE-8855-E110A997689D}">
      <formula1>"◎,○,　"</formula1>
    </dataValidation>
    <dataValidation type="list" imeMode="halfAlpha" allowBlank="1" showInputMessage="1" showErrorMessage="1" error="リストから選択してください" sqref="Y357" xr:uid="{64E6002F-697D-4541-B976-CC7DE1F99554}">
      <formula1>"◎,○,　"</formula1>
    </dataValidation>
    <dataValidation errorStyle="warning" imeMode="hiragana" allowBlank="1" showInputMessage="1" showErrorMessage="1" sqref="E362:Y362" xr:uid="{2963A1AE-28AF-45F4-8A22-30C61A88AFD1}"/>
    <dataValidation errorStyle="warning" imeMode="hiragana" allowBlank="1" showInputMessage="1" showErrorMessage="1" sqref="J372:O372" xr:uid="{1079A34F-DE07-4648-AF8C-53EA3A55C5E2}"/>
    <dataValidation type="date" imeMode="halfAlpha" allowBlank="1" showInputMessage="1" showErrorMessage="1" error="有効な日付を入力してください" sqref="P372:R372" xr:uid="{7710D5FA-7922-48DC-8189-A311AE09C879}">
      <formula1>92</formula1>
      <formula2>73415</formula2>
    </dataValidation>
    <dataValidation type="date" imeMode="halfAlpha" allowBlank="1" showInputMessage="1" showErrorMessage="1" error="有効な日付を入力してください" sqref="T372:X372" xr:uid="{2CEC29C6-694B-4C54-B334-AE3DC4F3BA9E}">
      <formula1>92</formula1>
      <formula2>73415</formula2>
    </dataValidation>
    <dataValidation errorStyle="warning" imeMode="hiragana" allowBlank="1" showInputMessage="1" showErrorMessage="1" sqref="J373:O373" xr:uid="{FE932570-6DB6-491F-8668-4BAB2F3946A7}"/>
    <dataValidation type="date" imeMode="halfAlpha" allowBlank="1" showInputMessage="1" showErrorMessage="1" error="有効な日付を入力してください" sqref="P373:R373" xr:uid="{A11AD896-8829-44AA-9C29-B4A0E3F23EA3}">
      <formula1>92</formula1>
      <formula2>73415</formula2>
    </dataValidation>
    <dataValidation type="date" imeMode="halfAlpha" allowBlank="1" showInputMessage="1" showErrorMessage="1" error="有効な日付を入力してください" sqref="T373:X373" xr:uid="{2EA7B09A-529E-49AA-97D6-9A927CDF71F8}">
      <formula1>92</formula1>
      <formula2>73415</formula2>
    </dataValidation>
    <dataValidation errorStyle="warning" imeMode="hiragana" allowBlank="1" showInputMessage="1" showErrorMessage="1" sqref="J374:O374" xr:uid="{A3A988D0-92B8-4024-AFBF-53EBFB7F00EC}"/>
    <dataValidation type="date" imeMode="halfAlpha" allowBlank="1" showInputMessage="1" showErrorMessage="1" error="有効な日付を入力してください" sqref="P374:R374" xr:uid="{FA434C7E-FFCE-4A4A-9841-D4A2FB85A74B}">
      <formula1>92</formula1>
      <formula2>73415</formula2>
    </dataValidation>
    <dataValidation type="date" imeMode="halfAlpha" allowBlank="1" showInputMessage="1" showErrorMessage="1" error="有効な日付を入力してください" sqref="T374:X374" xr:uid="{1C6944FE-E319-4916-B9E4-426ACC532453}">
      <formula1>92</formula1>
      <formula2>73415</formula2>
    </dataValidation>
    <dataValidation errorStyle="warning" imeMode="hiragana" allowBlank="1" showInputMessage="1" showErrorMessage="1" sqref="J375:O375" xr:uid="{66E25241-D6C4-4DEE-AB42-F2A71A82F7AD}"/>
    <dataValidation type="date" imeMode="halfAlpha" allowBlank="1" showInputMessage="1" showErrorMessage="1" error="有効な日付を入力してください" sqref="P375:R375" xr:uid="{8EAE9A2C-0DBC-44A6-8E8D-F9F85E64C376}">
      <formula1>92</formula1>
      <formula2>73415</formula2>
    </dataValidation>
    <dataValidation type="date" imeMode="halfAlpha" allowBlank="1" showInputMessage="1" showErrorMessage="1" error="有効な日付を入力してください" sqref="T375:X375" xr:uid="{ED1AFB91-E6F3-4F8C-974F-88AC3493914F}">
      <formula1>92</formula1>
      <formula2>73415</formula2>
    </dataValidation>
    <dataValidation errorStyle="warning" imeMode="hiragana" allowBlank="1" showInputMessage="1" showErrorMessage="1" sqref="J376:O376" xr:uid="{10F46DF8-F414-4E16-AC5B-5A73CDE723D8}"/>
    <dataValidation type="date" imeMode="halfAlpha" allowBlank="1" showInputMessage="1" showErrorMessage="1" error="有効な日付を入力してください" sqref="P376:R376" xr:uid="{D43926EF-058F-4C2A-9274-0E53A21C11D8}">
      <formula1>92</formula1>
      <formula2>73415</formula2>
    </dataValidation>
    <dataValidation type="date" imeMode="halfAlpha" allowBlank="1" showInputMessage="1" showErrorMessage="1" error="有効な日付を入力してください" sqref="T376:X376" xr:uid="{DEEE4ABE-D362-44B8-AA59-25430CE7FF78}">
      <formula1>92</formula1>
      <formula2>73415</formula2>
    </dataValidation>
    <dataValidation errorStyle="warning" imeMode="hiragana" allowBlank="1" showInputMessage="1" showErrorMessage="1" sqref="J377:O377" xr:uid="{FFEFBF29-943D-4DB8-B7D6-907A7DF6D8E1}"/>
    <dataValidation type="date" imeMode="halfAlpha" allowBlank="1" showInputMessage="1" showErrorMessage="1" error="有効な日付を入力してください" sqref="P377:R377" xr:uid="{1AEAA2D6-D18A-4BFE-8798-2E979F1F3137}">
      <formula1>92</formula1>
      <formula2>73415</formula2>
    </dataValidation>
    <dataValidation type="date" imeMode="halfAlpha" allowBlank="1" showInputMessage="1" showErrorMessage="1" error="有効な日付を入力してください" sqref="T377:X377" xr:uid="{4BA63F43-8E6D-4796-B44B-19670FFD4B42}">
      <formula1>92</formula1>
      <formula2>73415</formula2>
    </dataValidation>
    <dataValidation errorStyle="warning" imeMode="hiragana" allowBlank="1" showInputMessage="1" showErrorMessage="1" sqref="J380:O380" xr:uid="{5614B504-FEFA-4F46-8146-311E46272387}"/>
    <dataValidation type="date" imeMode="halfAlpha" allowBlank="1" showInputMessage="1" showErrorMessage="1" error="有効な日付を入力してください" sqref="P380:U380" xr:uid="{1E43A5A9-0C1D-4790-BC85-0D354C813FD8}">
      <formula1>92</formula1>
      <formula2>73415</formula2>
    </dataValidation>
    <dataValidation errorStyle="warning" imeMode="hiragana" allowBlank="1" showInputMessage="1" showErrorMessage="1" sqref="J381:O381" xr:uid="{70CF5A73-3D50-4834-A7CB-6CD6E2D4D8E9}"/>
    <dataValidation type="date" imeMode="halfAlpha" allowBlank="1" showInputMessage="1" showErrorMessage="1" error="有効な日付を入力してください" sqref="P381:U381" xr:uid="{717C1D80-966D-462C-AD97-D98EF96183B0}">
      <formula1>92</formula1>
      <formula2>73415</formula2>
    </dataValidation>
    <dataValidation type="whole" imeMode="halfAlpha" allowBlank="1" showInputMessage="1" showErrorMessage="1" error="有効な数字を入力してください。10兆円以上になる場合は、9,999,999,999と入力してください" sqref="J390:M390" xr:uid="{F117991D-793C-4B59-B435-91875E83763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390:P390" xr:uid="{12C848EB-C76B-48E6-B0C1-E6162821708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390:S390" xr:uid="{EDE88240-CD6B-4CC0-9302-8E0866FD0678}">
      <formula1>-9999999999</formula1>
      <formula2>9999999999</formula2>
    </dataValidation>
    <dataValidation type="whole" imeMode="halfAlpha" allowBlank="1" showInputMessage="1" showErrorMessage="1" error="有効な数字を入力してください" sqref="T390:W390" xr:uid="{22B3D28B-DCDE-424F-A45F-7747B0E47AB3}">
      <formula1>0</formula1>
      <formula2>9999999999</formula2>
    </dataValidation>
    <dataValidation errorStyle="warning" imeMode="hiragana" allowBlank="1" showInputMessage="1" showErrorMessage="1" sqref="X390:Y390" xr:uid="{522B4756-FC46-4356-B1E5-AF6A866AE4AF}"/>
    <dataValidation type="whole" imeMode="halfAlpha" allowBlank="1" showInputMessage="1" showErrorMessage="1" error="有効な数字を入力してください。10兆円以上になる場合は、9,999,999,999と入力してください" sqref="J391:M391" xr:uid="{CAB8AA6D-189C-4C06-A0EB-7175315D2E3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391:P391" xr:uid="{722DFCC5-615E-48EE-84B5-63C2A97F13C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391:S391" xr:uid="{96BA68DD-20CA-4465-A1C5-D74DC38977CF}">
      <formula1>-9999999999</formula1>
      <formula2>9999999999</formula2>
    </dataValidation>
    <dataValidation type="whole" imeMode="halfAlpha" allowBlank="1" showInputMessage="1" showErrorMessage="1" error="有効な数字を入力してください" sqref="T391:W391" xr:uid="{C590020E-25A5-4093-BF71-F01006AD38C9}">
      <formula1>0</formula1>
      <formula2>9999999999</formula2>
    </dataValidation>
    <dataValidation errorStyle="warning" imeMode="hiragana" allowBlank="1" showInputMessage="1" showErrorMessage="1" sqref="X391:Y391" xr:uid="{BACF97D8-14E8-40A6-AD37-6275090FB891}"/>
    <dataValidation type="whole" imeMode="halfAlpha" allowBlank="1" showInputMessage="1" showErrorMessage="1" error="有効な数字を入力してください。10兆円以上になる場合は、9,999,999,999と入力してください" sqref="J392:M392" xr:uid="{EE20B677-A42C-4F3E-B983-095E3783D20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392:P392" xr:uid="{37245867-D5EB-4D1D-8AA8-4C9D062AFCF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392:S392" xr:uid="{04A1333A-677B-44F8-9302-ACFD7E455D56}">
      <formula1>-9999999999</formula1>
      <formula2>9999999999</formula2>
    </dataValidation>
    <dataValidation type="whole" imeMode="halfAlpha" allowBlank="1" showInputMessage="1" showErrorMessage="1" error="有効な数字を入力してください" sqref="T392:W392" xr:uid="{D8C31D93-502C-4CDA-B0A7-3E3AECA4CC6B}">
      <formula1>0</formula1>
      <formula2>9999999999</formula2>
    </dataValidation>
    <dataValidation errorStyle="warning" imeMode="hiragana" allowBlank="1" showInputMessage="1" showErrorMessage="1" sqref="X392:Y392" xr:uid="{830FB137-4D8B-48CD-A544-5D24329EEE3D}"/>
    <dataValidation type="whole" imeMode="halfAlpha" allowBlank="1" showInputMessage="1" showErrorMessage="1" error="有効な数字を入力してください。10兆円以上になる場合は、9,999,999,999と入力してください" sqref="J393:M393" xr:uid="{A8FAF962-3BF6-48A8-9CB3-040A64BB0E3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393:P393" xr:uid="{3B694D59-F8C5-4359-92EE-2BF57EE6D3A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393:S393" xr:uid="{F66029B7-E445-4E21-9C59-47C39D1A33F8}">
      <formula1>-9999999999</formula1>
      <formula2>9999999999</formula2>
    </dataValidation>
    <dataValidation type="whole" imeMode="halfAlpha" allowBlank="1" showInputMessage="1" showErrorMessage="1" error="有効な数字を入力してください" sqref="T393:W393" xr:uid="{3AE03A8B-ECD3-480F-BA92-2D7D456C8D13}">
      <formula1>0</formula1>
      <formula2>9999999999</formula2>
    </dataValidation>
    <dataValidation errorStyle="warning" imeMode="hiragana" allowBlank="1" showInputMessage="1" showErrorMessage="1" sqref="X393:Y393" xr:uid="{D3B8793A-760B-476C-B7F3-E3587465E164}"/>
    <dataValidation type="whole" imeMode="halfAlpha" allowBlank="1" showInputMessage="1" showErrorMessage="1" error="有効な数字を入力してください。10兆円以上になる場合は、9,999,999,999と入力してください" sqref="J394:M394" xr:uid="{4F129E52-8DF8-4456-A35B-13C59151E65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394:P394" xr:uid="{39F93225-A08D-4D94-BA20-C4D29A30475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394:S394" xr:uid="{9FE99194-33F8-43CA-A2D5-F3663B43928B}">
      <formula1>-9999999999</formula1>
      <formula2>9999999999</formula2>
    </dataValidation>
    <dataValidation type="whole" imeMode="halfAlpha" allowBlank="1" showInputMessage="1" showErrorMessage="1" error="有効な数字を入力してください" sqref="T394:W394" xr:uid="{FE5AFF7C-215B-445C-B763-7E8A755242E1}">
      <formula1>0</formula1>
      <formula2>9999999999</formula2>
    </dataValidation>
    <dataValidation errorStyle="warning" imeMode="hiragana" allowBlank="1" showInputMessage="1" showErrorMessage="1" sqref="X394:Y394" xr:uid="{8E8A7A93-9793-4A59-8759-E2A9C5A28C1B}"/>
    <dataValidation type="whole" imeMode="halfAlpha" allowBlank="1" showInputMessage="1" showErrorMessage="1" error="有効な数字を入力してください。10兆円以上になる場合は、9,999,999,999と入力してください" sqref="J395:M395" xr:uid="{2AFBB3E8-0024-48D7-A7FA-6C324296F72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395:P395" xr:uid="{7F05A441-97D8-4633-8998-D6071C0900F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395:S395" xr:uid="{D73EA23A-2491-4FB0-A707-82C65B6BD01D}">
      <formula1>-9999999999</formula1>
      <formula2>9999999999</formula2>
    </dataValidation>
    <dataValidation type="whole" imeMode="halfAlpha" allowBlank="1" showInputMessage="1" showErrorMessage="1" error="有効な数字を入力してください" sqref="T395:W395" xr:uid="{4F2F1186-CF7D-4F34-9E93-863189FA0D68}">
      <formula1>0</formula1>
      <formula2>9999999999</formula2>
    </dataValidation>
    <dataValidation errorStyle="warning" imeMode="hiragana" allowBlank="1" showInputMessage="1" showErrorMessage="1" sqref="X395:Y395" xr:uid="{95DCC7EA-5941-45D5-82F2-24BFCC413FC2}"/>
    <dataValidation type="whole" imeMode="halfAlpha" allowBlank="1" showInputMessage="1" showErrorMessage="1" error="有効な数字を入力してください。10兆円以上になる場合は、9,999,999,999と入力してください" sqref="J396:M396" xr:uid="{11E728EB-2054-4358-83F8-91A6A5D863A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396:P396" xr:uid="{A4356201-B510-428F-8D5B-851B4E4DA94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396:S396" xr:uid="{B3E4052F-F836-4BB5-A2D9-1E92F7EC130C}">
      <formula1>-9999999999</formula1>
      <formula2>9999999999</formula2>
    </dataValidation>
    <dataValidation type="whole" imeMode="halfAlpha" allowBlank="1" showInputMessage="1" showErrorMessage="1" error="有効な数字を入力してください" sqref="T396:W396" xr:uid="{2615B9F9-C6F4-4953-922D-534F97EFE204}">
      <formula1>0</formula1>
      <formula2>9999999999</formula2>
    </dataValidation>
    <dataValidation errorStyle="warning" imeMode="hiragana" allowBlank="1" showInputMessage="1" showErrorMessage="1" sqref="X396:Y396" xr:uid="{B6705C0F-2623-4475-B014-8D6459A991D2}"/>
    <dataValidation errorStyle="warning" imeMode="hiragana" allowBlank="1" showInputMessage="1" showErrorMessage="1" sqref="F397:I397" xr:uid="{287CFE0E-515A-4FF3-9415-1D7107FE789B}"/>
    <dataValidation type="whole" imeMode="halfAlpha" allowBlank="1" showInputMessage="1" showErrorMessage="1" error="有効な数字を入力してください。10兆円以上になる場合は、9,999,999,999と入力してください" sqref="J397:M397" xr:uid="{16A11392-499A-4CA0-9FEA-50A35431BEF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397:P397" xr:uid="{E9653B55-F113-4689-A13B-75C02A5AB4E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397:S397" xr:uid="{BF18FAE1-2597-4F70-AFAC-C3AE7DB6B958}">
      <formula1>-9999999999</formula1>
      <formula2>9999999999</formula2>
    </dataValidation>
    <dataValidation type="whole" imeMode="halfAlpha" allowBlank="1" showInputMessage="1" showErrorMessage="1" error="有効な数字を入力してください" sqref="T397:W397" xr:uid="{BB500B52-92C5-4B43-B2FC-70C94621FF27}">
      <formula1>0</formula1>
      <formula2>9999999999</formula2>
    </dataValidation>
    <dataValidation errorStyle="warning" imeMode="hiragana" allowBlank="1" showInputMessage="1" showErrorMessage="1" sqref="X397:Y397" xr:uid="{BA579752-4D1C-4DB9-B89B-DD45F769ADDA}"/>
    <dataValidation type="whole" imeMode="halfAlpha" allowBlank="1" showInputMessage="1" showErrorMessage="1" error="有効な数字を入力してください。10兆円以上になる場合は、9,999,999,999と入力してください" sqref="J399:M399" xr:uid="{CE9F4111-ED7F-4992-A0E3-279DDD06BC6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399:P399" xr:uid="{815DDA9B-E17C-4FAC-9D5E-F1B4B00A3B7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399:S399" xr:uid="{0A6ECD1B-88D6-4767-8344-C89D40E9C87F}">
      <formula1>-9999999999</formula1>
      <formula2>9999999999</formula2>
    </dataValidation>
    <dataValidation type="whole" imeMode="halfAlpha" allowBlank="1" showInputMessage="1" showErrorMessage="1" error="有効な数字を入力してください" sqref="T399:W399" xr:uid="{A589CB40-7895-4048-9ED0-E5B77C375CC6}">
      <formula1>0</formula1>
      <formula2>9999999999</formula2>
    </dataValidation>
    <dataValidation errorStyle="warning" imeMode="hiragana" allowBlank="1" showInputMessage="1" showErrorMessage="1" sqref="X399:Y399" xr:uid="{3183F45F-B68A-4A2B-AFEC-F843BD0D58CE}"/>
    <dataValidation type="whole" imeMode="halfAlpha" allowBlank="1" showInputMessage="1" showErrorMessage="1" error="有効な数字を入力してください。10兆円以上になる場合は、9,999,999,999と入力してください" sqref="J400:M400" xr:uid="{8AA588F0-1B54-46DF-B570-1AE53639638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400:P400" xr:uid="{F6067C66-E755-4B0E-A781-DCDB9B8A7A7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400:S400" xr:uid="{E59B59A9-BAF9-4116-8A6E-339DFAF57E86}">
      <formula1>-9999999999</formula1>
      <formula2>9999999999</formula2>
    </dataValidation>
    <dataValidation type="whole" imeMode="halfAlpha" allowBlank="1" showInputMessage="1" showErrorMessage="1" error="有効な数字を入力してください" sqref="T400:W400" xr:uid="{AA5D7F88-5441-4CC9-A328-BD7559A5AA55}">
      <formula1>0</formula1>
      <formula2>9999999999</formula2>
    </dataValidation>
    <dataValidation errorStyle="warning" imeMode="hiragana" allowBlank="1" showInputMessage="1" showErrorMessage="1" sqref="X400:Y400" xr:uid="{3EED3D6B-331E-4C97-9109-35D793804941}"/>
    <dataValidation errorStyle="warning" imeMode="hiragana" allowBlank="1" showInputMessage="1" showErrorMessage="1" sqref="F401:I401" xr:uid="{5099C97D-12A3-4D37-9F90-D70F5314DABB}"/>
    <dataValidation type="whole" imeMode="halfAlpha" allowBlank="1" showInputMessage="1" showErrorMessage="1" error="有効な数字を入力してください。10兆円以上になる場合は、9,999,999,999と入力してください" sqref="J401:M401" xr:uid="{3B6BEDD2-217A-477C-9C08-B01C96A7ABA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401:P401" xr:uid="{C6390E36-6271-47FC-A1C0-991E66E3EC6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401:S401" xr:uid="{AB34538B-3A2F-4FDA-A2ED-4037AC1C243A}">
      <formula1>-9999999999</formula1>
      <formula2>9999999999</formula2>
    </dataValidation>
    <dataValidation type="whole" imeMode="halfAlpha" allowBlank="1" showInputMessage="1" showErrorMessage="1" error="有効な数字を入力してください" sqref="T401:W401" xr:uid="{128CD005-5AE0-4D1E-9421-A2E86729A1A5}">
      <formula1>0</formula1>
      <formula2>9999999999</formula2>
    </dataValidation>
    <dataValidation errorStyle="warning" imeMode="hiragana" allowBlank="1" showInputMessage="1" showErrorMessage="1" sqref="X401:Y401" xr:uid="{D3A030FF-8F0C-4FCC-BC67-E9210CC84509}"/>
    <dataValidation errorStyle="warning" imeMode="hiragana" allowBlank="1" showInputMessage="1" showErrorMessage="1" sqref="E403:I403" xr:uid="{E38AE15F-27D1-4BC2-8CF3-904D3150BA34}"/>
    <dataValidation type="whole" imeMode="halfAlpha" allowBlank="1" showInputMessage="1" showErrorMessage="1" error="有効な数字を入力してください。10兆円以上になる場合は、9,999,999,999と入力してください" sqref="J403:M403" xr:uid="{02926CCA-8D5A-483C-BEE2-4338C936AC6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403:P403" xr:uid="{41CB94CD-62EC-4F20-8299-F5D9E52C5B4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403:S403" xr:uid="{F71559D4-B8E7-4E50-A408-CB4090B01846}">
      <formula1>-9999999999</formula1>
      <formula2>9999999999</formula2>
    </dataValidation>
    <dataValidation type="whole" imeMode="halfAlpha" allowBlank="1" showInputMessage="1" showErrorMessage="1" error="有効な数字を入力してください" sqref="T403:W403" xr:uid="{7D68C73E-D464-450A-AE1F-526D8B88BAF5}">
      <formula1>0</formula1>
      <formula2>9999999999</formula2>
    </dataValidation>
    <dataValidation errorStyle="warning" imeMode="hiragana" allowBlank="1" showInputMessage="1" showErrorMessage="1" sqref="X403:Y403" xr:uid="{817EB7AA-109C-4686-A0AA-133A9821AFB1}"/>
    <dataValidation type="whole" imeMode="halfAlpha" allowBlank="1" showInputMessage="1" showErrorMessage="1" error="有効な数字を入力してください" sqref="N413:P413" xr:uid="{13DF4833-0DB0-4FED-9DBE-A0C451DD0785}">
      <formula1>0</formula1>
      <formula2>9999999999</formula2>
    </dataValidation>
    <dataValidation type="whole" imeMode="halfAlpha" allowBlank="1" showInputMessage="1" showErrorMessage="1" error="有効な数字を入力してください" sqref="Q413:S413" xr:uid="{32539DF2-D6A8-4671-A242-411C0730B29C}">
      <formula1>0</formula1>
      <formula2>9999999999</formula2>
    </dataValidation>
    <dataValidation type="whole" imeMode="halfAlpha" allowBlank="1" showInputMessage="1" showErrorMessage="1" error="有効な数字を入力してください" sqref="N414:P414" xr:uid="{0FEC658B-4DA8-4AC5-AB1B-4B959C69053A}">
      <formula1>0</formula1>
      <formula2>9999999999</formula2>
    </dataValidation>
    <dataValidation type="whole" imeMode="halfAlpha" allowBlank="1" showInputMessage="1" showErrorMessage="1" error="有効な数字を入力してください" sqref="Q414:S414" xr:uid="{413D9B10-446B-4340-824A-3F28A3172DBB}">
      <formula1>0</formula1>
      <formula2>9999999999</formula2>
    </dataValidation>
    <dataValidation type="whole" imeMode="halfAlpha" allowBlank="1" showInputMessage="1" showErrorMessage="1" error="有効な数字を入力してください" sqref="N415:P415" xr:uid="{24E616A0-BC3A-4AD4-8042-56C6637AAAFE}">
      <formula1>0</formula1>
      <formula2>9999999999</formula2>
    </dataValidation>
    <dataValidation type="whole" imeMode="halfAlpha" allowBlank="1" showInputMessage="1" showErrorMessage="1" error="有効な数字を入力してください" sqref="Q415:S415" xr:uid="{8AB62285-752B-4A2E-ADF7-6FFC5A752D40}">
      <formula1>0</formula1>
      <formula2>9999999999</formula2>
    </dataValidation>
    <dataValidation type="whole" imeMode="halfAlpha" allowBlank="1" showInputMessage="1" showErrorMessage="1" error="有効な数字を入力してください" sqref="N416:P416" xr:uid="{19B848A2-BF75-4B2F-BB2E-18ADFCC55C73}">
      <formula1>0</formula1>
      <formula2>9999999999</formula2>
    </dataValidation>
    <dataValidation type="whole" imeMode="halfAlpha" allowBlank="1" showInputMessage="1" showErrorMessage="1" error="有効な数字を入力してください" sqref="Q416:S416" xr:uid="{F547382A-209D-40A7-BEBD-E77D78A18BCA}">
      <formula1>0</formula1>
      <formula2>9999999999</formula2>
    </dataValidation>
    <dataValidation type="whole" imeMode="halfAlpha" allowBlank="1" showInputMessage="1" showErrorMessage="1" error="有効な数字を入力してください" sqref="N417:P417" xr:uid="{0DDB7729-FC1E-4D93-B945-39A7098909B0}">
      <formula1>0</formula1>
      <formula2>9999999999</formula2>
    </dataValidation>
    <dataValidation type="whole" imeMode="halfAlpha" allowBlank="1" showInputMessage="1" showErrorMessage="1" error="有効な数字を入力してください" sqref="Q417:S417" xr:uid="{DFF91470-7CA8-40AF-A5A9-1350AEC79AC3}">
      <formula1>0</formula1>
      <formula2>9999999999</formula2>
    </dataValidation>
    <dataValidation type="whole" imeMode="halfAlpha" allowBlank="1" showInputMessage="1" showErrorMessage="1" error="有効な数字を入力してください" sqref="N418:P418" xr:uid="{66333942-D2B9-46D1-BDC5-8C19D9E9F86F}">
      <formula1>0</formula1>
      <formula2>9999999999</formula2>
    </dataValidation>
    <dataValidation type="whole" imeMode="halfAlpha" allowBlank="1" showInputMessage="1" showErrorMessage="1" error="有効な数字を入力してください" sqref="Q418:S418" xr:uid="{38C218F2-6BBD-48B9-A2E7-D91DF05A87AA}">
      <formula1>0</formula1>
      <formula2>9999999999</formula2>
    </dataValidation>
    <dataValidation type="whole" imeMode="halfAlpha" allowBlank="1" showInputMessage="1" showErrorMessage="1" error="有効な数字を入力してください" sqref="N419:P419" xr:uid="{5B25CE17-D55F-4AE3-9F49-7980C5214824}">
      <formula1>0</formula1>
      <formula2>9999999999</formula2>
    </dataValidation>
    <dataValidation type="whole" imeMode="halfAlpha" allowBlank="1" showInputMessage="1" showErrorMessage="1" error="有効な数字を入力してください" sqref="Q419:S419" xr:uid="{78FF8F06-FB09-4839-8C33-EDEAB98FF21C}">
      <formula1>0</formula1>
      <formula2>9999999999</formula2>
    </dataValidation>
    <dataValidation type="whole" imeMode="halfAlpha" allowBlank="1" showInputMessage="1" showErrorMessage="1" error="有効な数字を入力してください" sqref="N420:P420" xr:uid="{0E44E6BD-E63D-4400-A7D5-2CB54D8F48F2}">
      <formula1>0</formula1>
      <formula2>9999999999</formula2>
    </dataValidation>
    <dataValidation type="whole" imeMode="halfAlpha" allowBlank="1" showInputMessage="1" showErrorMessage="1" error="有効な数字を入力してください" sqref="Q420:S420" xr:uid="{31736E0A-8325-43BC-A1F3-FF108B9E353D}">
      <formula1>0</formula1>
      <formula2>9999999999</formula2>
    </dataValidation>
    <dataValidation type="whole" imeMode="halfAlpha" allowBlank="1" showInputMessage="1" showErrorMessage="1" error="有効な数字を入力してください" sqref="N421:P421" xr:uid="{224EB30E-8F0D-4BBA-AEE8-0B7883A1B156}">
      <formula1>0</formula1>
      <formula2>9999999999</formula2>
    </dataValidation>
    <dataValidation type="whole" imeMode="halfAlpha" allowBlank="1" showInputMessage="1" showErrorMessage="1" error="有効な数字を入力してください" sqref="Q421:S421" xr:uid="{05C413DA-1BCF-4137-B80A-DDEEE1C77D41}">
      <formula1>0</formula1>
      <formula2>9999999999</formula2>
    </dataValidation>
    <dataValidation type="whole" imeMode="halfAlpha" allowBlank="1" showInputMessage="1" showErrorMessage="1" error="有効な数字を入力してください" sqref="N422:P422" xr:uid="{68AE89A5-BA5C-4650-9E8E-92DB792FBC32}">
      <formula1>0</formula1>
      <formula2>9999999999</formula2>
    </dataValidation>
    <dataValidation type="whole" imeMode="halfAlpha" allowBlank="1" showInputMessage="1" showErrorMessage="1" error="有効な数字を入力してください" sqref="Q422:S422" xr:uid="{55FCC0BD-64A6-4A1F-8350-CD2578B623E7}">
      <formula1>0</formula1>
      <formula2>9999999999</formula2>
    </dataValidation>
    <dataValidation type="whole" imeMode="halfAlpha" allowBlank="1" showInputMessage="1" showErrorMessage="1" error="有効な数字を入力してください" sqref="N423:P423" xr:uid="{4FEA7F65-2B2C-435E-8FAE-32A2B4F914C8}">
      <formula1>0</formula1>
      <formula2>9999999999</formula2>
    </dataValidation>
    <dataValidation type="whole" imeMode="halfAlpha" allowBlank="1" showInputMessage="1" showErrorMessage="1" error="有効な数字を入力してください" sqref="Q423:S423" xr:uid="{5D83301A-793B-4484-ABD1-93CC5EB39E10}">
      <formula1>0</formula1>
      <formula2>9999999999</formula2>
    </dataValidation>
    <dataValidation type="whole" imeMode="halfAlpha" allowBlank="1" showInputMessage="1" showErrorMessage="1" error="有効な数字を入力してください" sqref="N424:P424" xr:uid="{CA4D6A75-DF4F-4BB7-96B0-BAC81A1AC957}">
      <formula1>0</formula1>
      <formula2>9999999999</formula2>
    </dataValidation>
    <dataValidation type="whole" imeMode="halfAlpha" allowBlank="1" showInputMessage="1" showErrorMessage="1" error="有効な数字を入力してください" sqref="Q424:S424" xr:uid="{74D1C96A-E7D1-4A2A-B52E-571E2A1F5532}">
      <formula1>0</formula1>
      <formula2>9999999999</formula2>
    </dataValidation>
    <dataValidation type="whole" imeMode="halfAlpha" allowBlank="1" showInputMessage="1" showErrorMessage="1" error="有効な数字を入力してください" sqref="N425:P425" xr:uid="{90B91A11-B696-4742-AAD6-39C7FF4A6516}">
      <formula1>0</formula1>
      <formula2>9999999999</formula2>
    </dataValidation>
    <dataValidation type="whole" imeMode="halfAlpha" allowBlank="1" showInputMessage="1" showErrorMessage="1" error="有効な数字を入力してください" sqref="Q425:S425" xr:uid="{685C0F8A-1B0C-472F-8621-BEC1A8BCF0F2}">
      <formula1>0</formula1>
      <formula2>9999999999</formula2>
    </dataValidation>
    <dataValidation type="whole" imeMode="halfAlpha" allowBlank="1" showInputMessage="1" showErrorMessage="1" error="有効な数字を入力してください" sqref="N426:P426" xr:uid="{FE235E5A-B030-4C00-B92B-15B32965F433}">
      <formula1>0</formula1>
      <formula2>9999999999</formula2>
    </dataValidation>
    <dataValidation type="whole" imeMode="halfAlpha" allowBlank="1" showInputMessage="1" showErrorMessage="1" error="有効な数字を入力してください" sqref="Q426:S426" xr:uid="{8C83CB33-94E5-4313-A7CB-2FAD400C5AA8}">
      <formula1>0</formula1>
      <formula2>9999999999</formula2>
    </dataValidation>
    <dataValidation type="whole" imeMode="halfAlpha" allowBlank="1" showInputMessage="1" showErrorMessage="1" error="有効な数字を入力してください" sqref="N427:P427" xr:uid="{E680D153-3C9A-471E-A41D-009788970987}">
      <formula1>0</formula1>
      <formula2>9999999999</formula2>
    </dataValidation>
    <dataValidation type="whole" imeMode="halfAlpha" allowBlank="1" showInputMessage="1" showErrorMessage="1" error="有効な数字を入力してください" sqref="Q427:S427" xr:uid="{9EDCA8C2-4875-492C-A12F-E3B89DF1B9D7}">
      <formula1>0</formula1>
      <formula2>9999999999</formula2>
    </dataValidation>
    <dataValidation type="whole" imeMode="halfAlpha" allowBlank="1" showInputMessage="1" showErrorMessage="1" error="有効な数字を入力してください" sqref="N428:P428" xr:uid="{40A4E725-2E9E-4BAB-B7C4-6AEB13F19FD5}">
      <formula1>0</formula1>
      <formula2>9999999999</formula2>
    </dataValidation>
    <dataValidation type="whole" imeMode="halfAlpha" allowBlank="1" showInputMessage="1" showErrorMessage="1" error="有効な数字を入力してください" sqref="Q428:S428" xr:uid="{7D239156-0E48-479B-939A-AA3D52614F76}">
      <formula1>0</formula1>
      <formula2>9999999999</formula2>
    </dataValidation>
    <dataValidation type="whole" imeMode="halfAlpha" allowBlank="1" showInputMessage="1" showErrorMessage="1" error="有効な数字を入力してください" sqref="N429:P429" xr:uid="{EF28CC68-2B51-489E-9257-A7F74364DED3}">
      <formula1>0</formula1>
      <formula2>9999999999</formula2>
    </dataValidation>
    <dataValidation type="whole" imeMode="halfAlpha" allowBlank="1" showInputMessage="1" showErrorMessage="1" error="有効な数字を入力してください" sqref="Q429:S429" xr:uid="{A552BAD0-B059-4C42-8EEE-5B5FAB1BCDD5}">
      <formula1>0</formula1>
      <formula2>9999999999</formula2>
    </dataValidation>
    <dataValidation type="whole" imeMode="halfAlpha" allowBlank="1" showInputMessage="1" showErrorMessage="1" error="有効な数字を入力してください" sqref="N430:P430" xr:uid="{A6F96420-E184-43E2-BBFB-B0BE01D3D5AA}">
      <formula1>0</formula1>
      <formula2>9999999999</formula2>
    </dataValidation>
    <dataValidation type="whole" imeMode="halfAlpha" allowBlank="1" showInputMessage="1" showErrorMessage="1" error="有効な数字を入力してください" sqref="Q430:S430" xr:uid="{A37F3A55-BF78-44C4-A38B-8AE140267E29}">
      <formula1>0</formula1>
      <formula2>9999999999</formula2>
    </dataValidation>
    <dataValidation type="whole" imeMode="halfAlpha" allowBlank="1" showInputMessage="1" showErrorMessage="1" error="有効な数字を入力してください" sqref="N431:P431" xr:uid="{6721A2B2-657E-4436-AD57-D198340CF1FD}">
      <formula1>0</formula1>
      <formula2>9999999999</formula2>
    </dataValidation>
    <dataValidation type="whole" imeMode="halfAlpha" allowBlank="1" showInputMessage="1" showErrorMessage="1" error="有効な数字を入力してください" sqref="Q431:S431" xr:uid="{68E38651-33FF-4866-B6BA-EB1FAC90C9BD}">
      <formula1>0</formula1>
      <formula2>9999999999</formula2>
    </dataValidation>
    <dataValidation type="whole" imeMode="halfAlpha" allowBlank="1" showInputMessage="1" showErrorMessage="1" error="有効な数字を入力してください" sqref="N432:P432" xr:uid="{3ECD88F6-883C-483C-B733-13A1C95B8DE6}">
      <formula1>0</formula1>
      <formula2>9999999999</formula2>
    </dataValidation>
    <dataValidation type="whole" imeMode="halfAlpha" allowBlank="1" showInputMessage="1" showErrorMessage="1" error="有効な数字を入力してください" sqref="Q432:S432" xr:uid="{3300F0B5-6AEB-47E8-B39C-0671C2834DCD}">
      <formula1>0</formula1>
      <formula2>9999999999</formula2>
    </dataValidation>
    <dataValidation type="whole" imeMode="halfAlpha" allowBlank="1" showInputMessage="1" showErrorMessage="1" error="有効な数字を入力してください" sqref="N433:P433" xr:uid="{B7A685C7-A2E5-47CA-A6C7-F6A4A7B324C1}">
      <formula1>0</formula1>
      <formula2>9999999999</formula2>
    </dataValidation>
    <dataValidation type="whole" imeMode="halfAlpha" allowBlank="1" showInputMessage="1" showErrorMessage="1" error="有効な数字を入力してください" sqref="Q433:S433" xr:uid="{DAF39119-5DE4-4637-8E70-BFD3C3EE5FD9}">
      <formula1>0</formula1>
      <formula2>9999999999</formula2>
    </dataValidation>
    <dataValidation type="whole" imeMode="halfAlpha" allowBlank="1" showInputMessage="1" showErrorMessage="1" error="有効な数字を入力してください" sqref="N434:P434" xr:uid="{2EF32EC7-5B49-4B9B-9630-990366AC4F65}">
      <formula1>0</formula1>
      <formula2>9999999999</formula2>
    </dataValidation>
    <dataValidation type="whole" imeMode="halfAlpha" allowBlank="1" showInputMessage="1" showErrorMessage="1" error="有効な数字を入力してください" sqref="Q434:S434" xr:uid="{AF6E122B-6DDD-4E2B-8340-E955E583520A}">
      <formula1>0</formula1>
      <formula2>9999999999</formula2>
    </dataValidation>
    <dataValidation type="whole" imeMode="halfAlpha" allowBlank="1" showInputMessage="1" showErrorMessage="1" error="有効な数字を入力してください" sqref="N435:P435" xr:uid="{CE652249-ACEC-45FF-916E-9CE6C5857623}">
      <formula1>0</formula1>
      <formula2>9999999999</formula2>
    </dataValidation>
    <dataValidation type="whole" imeMode="halfAlpha" allowBlank="1" showInputMessage="1" showErrorMessage="1" error="有効な数字を入力してください" sqref="Q435:S435" xr:uid="{9F128DC1-B11E-442F-9D89-E38DAD0B62C4}">
      <formula1>0</formula1>
      <formula2>9999999999</formula2>
    </dataValidation>
    <dataValidation type="whole" imeMode="halfAlpha" allowBlank="1" showInputMessage="1" showErrorMessage="1" error="有効な数字を入力してください" sqref="N436:P436" xr:uid="{05E566CE-703C-458B-A4B4-0C648720991B}">
      <formula1>0</formula1>
      <formula2>9999999999</formula2>
    </dataValidation>
    <dataValidation type="whole" imeMode="halfAlpha" allowBlank="1" showInputMessage="1" showErrorMessage="1" error="有効な数字を入力してください" sqref="Q436:S436" xr:uid="{9F32B977-3BB1-4DC6-9F93-6C7C5C745453}">
      <formula1>0</formula1>
      <formula2>9999999999</formula2>
    </dataValidation>
    <dataValidation type="whole" imeMode="halfAlpha" allowBlank="1" showInputMessage="1" showErrorMessage="1" error="有効な数字を入力してください" sqref="N437:P437" xr:uid="{C3DB1EAD-7A22-43B9-91EA-B299423B2490}">
      <formula1>0</formula1>
      <formula2>9999999999</formula2>
    </dataValidation>
    <dataValidation type="whole" imeMode="halfAlpha" allowBlank="1" showInputMessage="1" showErrorMessage="1" error="有効な数字を入力してください" sqref="Q437:S437" xr:uid="{6AE4C904-F3E8-4F39-9218-9426DEB8CC29}">
      <formula1>0</formula1>
      <formula2>9999999999</formula2>
    </dataValidation>
    <dataValidation type="whole" imeMode="halfAlpha" allowBlank="1" showInputMessage="1" showErrorMessage="1" error="有効な数字を入力してください" sqref="N438:P438" xr:uid="{48716FC7-0680-45C1-8D63-580F133E6974}">
      <formula1>0</formula1>
      <formula2>9999999999</formula2>
    </dataValidation>
    <dataValidation type="whole" imeMode="halfAlpha" allowBlank="1" showInputMessage="1" showErrorMessage="1" error="有効な数字を入力してください" sqref="Q438:S438" xr:uid="{FD80709A-8BE0-401F-8A62-3F00D7D0E283}">
      <formula1>0</formula1>
      <formula2>9999999999</formula2>
    </dataValidation>
    <dataValidation errorStyle="warning" imeMode="hiragana" allowBlank="1" showInputMessage="1" showErrorMessage="1" sqref="F439:M439" xr:uid="{5322279E-3C60-43F9-B33E-E13F546F226F}"/>
    <dataValidation type="whole" imeMode="halfAlpha" allowBlank="1" showInputMessage="1" showErrorMessage="1" error="有効な数字を入力してください" sqref="N439:P439" xr:uid="{3FE3C93E-F08B-4174-A776-41F1856064CE}">
      <formula1>0</formula1>
      <formula2>9999999999</formula2>
    </dataValidation>
    <dataValidation type="whole" imeMode="halfAlpha" allowBlank="1" showInputMessage="1" showErrorMessage="1" error="有効な数字を入力してください" sqref="Q439:S439" xr:uid="{5DF41555-2BB6-4F4A-B4CD-A0FABC728224}">
      <formula1>0</formula1>
      <formula2>9999999999</formula2>
    </dataValidation>
    <dataValidation type="whole" imeMode="halfAlpha" allowBlank="1" showInputMessage="1" showErrorMessage="1" error="有効な数字を入力してください" sqref="N440:P440" xr:uid="{70133FF0-1FCB-44B8-8B8B-D15D2C4F8621}">
      <formula1>0</formula1>
      <formula2>9999999999</formula2>
    </dataValidation>
    <dataValidation type="whole" imeMode="halfAlpha" allowBlank="1" showInputMessage="1" showErrorMessage="1" error="有効な数字を入力してください" sqref="Q440:S440" xr:uid="{A9DECC9E-3DD9-4658-A4A3-7CC658147BD5}">
      <formula1>0</formula1>
      <formula2>9999999999</formula2>
    </dataValidation>
    <dataValidation type="whole" imeMode="halfAlpha" allowBlank="1" showInputMessage="1" showErrorMessage="1" error="有効な数字を入力してください" sqref="N441:P441" xr:uid="{8B114FB6-FC2C-4FC9-A184-4BC45EB5A62D}">
      <formula1>0</formula1>
      <formula2>9999999999</formula2>
    </dataValidation>
    <dataValidation type="whole" imeMode="halfAlpha" allowBlank="1" showInputMessage="1" showErrorMessage="1" error="有効な数字を入力してください" sqref="Q441:S441" xr:uid="{F606ED80-5485-448E-A6E7-092503993307}">
      <formula1>0</formula1>
      <formula2>9999999999</formula2>
    </dataValidation>
    <dataValidation type="whole" imeMode="halfAlpha" allowBlank="1" showInputMessage="1" showErrorMessage="1" error="有効な数字を入力してください" sqref="N442:P442" xr:uid="{215BA658-9B3F-476F-A8C2-F32434EE7889}">
      <formula1>0</formula1>
      <formula2>9999999999</formula2>
    </dataValidation>
    <dataValidation type="whole" imeMode="halfAlpha" allowBlank="1" showInputMessage="1" showErrorMessage="1" error="有効な数字を入力してください" sqref="Q442:S442" xr:uid="{EABF3ACD-6E9B-4D85-B3F5-C680953A17CC}">
      <formula1>0</formula1>
      <formula2>9999999999</formula2>
    </dataValidation>
    <dataValidation errorStyle="warning" imeMode="hiragana" allowBlank="1" showInputMessage="1" showErrorMessage="1" sqref="F443:M443" xr:uid="{5746882A-2614-45FA-8A7F-26D51C936368}"/>
    <dataValidation type="whole" imeMode="halfAlpha" allowBlank="1" showInputMessage="1" showErrorMessage="1" error="有効な数字を入力してください" sqref="N443:P443" xr:uid="{19110BA2-0ED8-4AC3-BEE6-E06B69FE034E}">
      <formula1>0</formula1>
      <formula2>9999999999</formula2>
    </dataValidation>
    <dataValidation type="whole" imeMode="halfAlpha" allowBlank="1" showInputMessage="1" showErrorMessage="1" error="有効な数字を入力してください" sqref="Q443:S443" xr:uid="{DAB31DD4-B9D9-45B8-B79B-DC55F5A1BB6C}">
      <formula1>0</formula1>
      <formula2>9999999999</formula2>
    </dataValidation>
    <dataValidation errorStyle="warning" imeMode="hiragana" allowBlank="1" showInputMessage="1" showErrorMessage="1" sqref="F444:M444" xr:uid="{17FF96E7-ABCB-4F74-A077-D077686F8CAA}"/>
    <dataValidation type="whole" imeMode="halfAlpha" allowBlank="1" showInputMessage="1" showErrorMessage="1" error="有効な数字を入力してください" sqref="N444:P444" xr:uid="{CB4EE184-D4FC-421B-B63C-5F6A9ACF7A6C}">
      <formula1>0</formula1>
      <formula2>9999999999</formula2>
    </dataValidation>
    <dataValidation type="whole" imeMode="halfAlpha" allowBlank="1" showInputMessage="1" showErrorMessage="1" error="有効な数字を入力してください" sqref="Q444:S444" xr:uid="{9E8C1D8A-A06C-48C1-A0EE-0F8516BECBD2}">
      <formula1>0</formula1>
      <formula2>9999999999</formula2>
    </dataValidation>
    <dataValidation errorStyle="warning" imeMode="hiragana" allowBlank="1" showInputMessage="1" showErrorMessage="1" sqref="F445:M445" xr:uid="{A35084E2-098F-4F60-9D13-1D5BF5EB8A50}"/>
    <dataValidation type="whole" imeMode="halfAlpha" allowBlank="1" showInputMessage="1" showErrorMessage="1" error="有効な数字を入力してください" sqref="N445:P445" xr:uid="{345220F4-2008-4816-8DA0-081A6AD45149}">
      <formula1>0</formula1>
      <formula2>9999999999</formula2>
    </dataValidation>
    <dataValidation type="whole" imeMode="halfAlpha" allowBlank="1" showInputMessage="1" showErrorMessage="1" error="有効な数字を入力してください" sqref="Q445:S445" xr:uid="{68D044C7-62E4-4C48-A5AE-55EFF1D24BDB}">
      <formula1>0</formula1>
      <formula2>9999999999</formula2>
    </dataValidation>
    <dataValidation errorStyle="warning" imeMode="hiragana" allowBlank="1" showInputMessage="1" showErrorMessage="1" sqref="F446:M446" xr:uid="{5D53AA29-17B9-4706-BDB7-D275AB395766}"/>
    <dataValidation type="whole" imeMode="halfAlpha" allowBlank="1" showInputMessage="1" showErrorMessage="1" error="有効な数字を入力してください" sqref="N446:P446" xr:uid="{9213E20F-3CF2-4285-856C-F5BDF0DD0DD8}">
      <formula1>0</formula1>
      <formula2>9999999999</formula2>
    </dataValidation>
    <dataValidation type="whole" imeMode="halfAlpha" allowBlank="1" showInputMessage="1" showErrorMessage="1" error="有効な数字を入力してください" sqref="Q446:S446" xr:uid="{5A60D655-C3AD-40BF-B8DF-D0D04D89022E}">
      <formula1>0</formula1>
      <formula2>9999999999</formula2>
    </dataValidation>
    <dataValidation errorStyle="warning" imeMode="hiragana" allowBlank="1" showInputMessage="1" showErrorMessage="1" sqref="F447:M447" xr:uid="{C8C78C04-DC4C-4999-B3A1-7D8E2B829B3B}"/>
    <dataValidation type="whole" imeMode="halfAlpha" allowBlank="1" showInputMessage="1" showErrorMessage="1" error="有効な数字を入力してください" sqref="N447:P447" xr:uid="{E80E0684-4505-484C-801B-A2AA9EE32722}">
      <formula1>0</formula1>
      <formula2>9999999999</formula2>
    </dataValidation>
    <dataValidation type="whole" imeMode="halfAlpha" allowBlank="1" showInputMessage="1" showErrorMessage="1" error="有効な数字を入力してください" sqref="Q447:S447" xr:uid="{4676D213-965A-4AAD-88E7-9B268151D65C}">
      <formula1>0</formula1>
      <formula2>9999999999</formula2>
    </dataValidation>
    <dataValidation errorStyle="warning" imeMode="hiragana" allowBlank="1" showInputMessage="1" showErrorMessage="1" sqref="F448:M448" xr:uid="{5432ECC5-BA3F-404D-A7B3-78B72B0BC60A}"/>
    <dataValidation type="whole" imeMode="halfAlpha" allowBlank="1" showInputMessage="1" showErrorMessage="1" error="有効な数字を入力してください" sqref="N448:P448" xr:uid="{AB8371ED-0C9B-4F43-82E8-6D712BA442E9}">
      <formula1>0</formula1>
      <formula2>9999999999</formula2>
    </dataValidation>
    <dataValidation type="whole" imeMode="halfAlpha" allowBlank="1" showInputMessage="1" showErrorMessage="1" error="有効な数字を入力してください" sqref="Q448:S448" xr:uid="{BAD6AB06-EA82-47F9-90F9-7445F49FB530}">
      <formula1>0</formula1>
      <formula2>9999999999</formula2>
    </dataValidation>
  </dataValidations>
  <pageMargins left="0.19685039370078741" right="0.19685039370078741" top="0.39370078740157483" bottom="0.19685039370078741" header="0.19685039370078741" footer="0.19685039370078741"/>
  <pageSetup paperSize="9" scale="67"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2A1F2-9C15-42A0-A3B1-CD0DCBEA67EE}">
  <sheetPr codeName="Sheet2"/>
  <dimension ref="A1:A4"/>
  <sheetViews>
    <sheetView zoomScaleNormal="100" workbookViewId="0"/>
  </sheetViews>
  <sheetFormatPr defaultRowHeight="13.5" x14ac:dyDescent="0.15"/>
  <cols>
    <col min="1" max="16384" width="9" style="187"/>
  </cols>
  <sheetData>
    <row r="1" spans="1:1" x14ac:dyDescent="0.15">
      <c r="A1" s="187"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87" t="str">
        <f>"@神奈川県@和歌山県@鹿児島県@"</f>
        <v>@神奈川県@和歌山県@鹿児島県@</v>
      </c>
    </row>
    <row r="3" spans="1:1" x14ac:dyDescent="0.15">
      <c r="A3" s="187" t="s">
        <v>448</v>
      </c>
    </row>
    <row r="4" spans="1:1" x14ac:dyDescent="0.15">
      <c r="A4" s="187" t="s">
        <v>449</v>
      </c>
    </row>
  </sheetData>
  <sheetProtection algorithmName="SHA-512" hashValue="aWGatHZjFWLcpqC6UGmXSKEf0DrphsboDuU63/ItVDNE3IVLwm/0gWIQB4zv64pFWGstmxHLn3LTH0ZBkTH/dg==" saltValue="vu6VWUjGFSA5bFPknOlTMg==" spinCount="100000"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入力シート!希望</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2022-10-31T07:13:20Z</cp:lastPrinted>
  <dcterms:created xsi:type="dcterms:W3CDTF">2022-10-31T07:09:43Z</dcterms:created>
  <dcterms:modified xsi:type="dcterms:W3CDTF">2024-10-23T05:11:51Z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eeb31d88-cc0e-471a-bfde-c79c0f1fdbbc</vt:lpwstr>
  </property>
</Properties>
</file>