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codeName="ThisWorkbook"/>
  <mc:AlternateContent xmlns:mc="http://schemas.openxmlformats.org/markup-compatibility/2006">
    <mc:Choice Requires="x15">
      <x15ac:absPath xmlns:x15ac="http://schemas.microsoft.com/office/spreadsheetml/2010/11/ac" url="d:\develop_cloud\bid_entry\07申請書\doc\ver7\reg_common\"/>
    </mc:Choice>
  </mc:AlternateContent>
  <xr:revisionPtr revIDLastSave="0" documentId="13_ncr:1_{F85F6EA5-E6E8-455F-9EF4-FF12EDF30B56}" xr6:coauthVersionLast="47" xr6:coauthVersionMax="47" xr10:uidLastSave="{00000000-0000-0000-0000-000000000000}"/>
  <workbookProtection workbookAlgorithmName="SHA-512" workbookHashValue="NbpqJjy0lbzL61bxJ1shGj/1rIXPfb1prjHEC3H2d1+JK/lDzvNFEQhpBj9mNvPH8QkXWGSQR3NYWzXy08vkcA==" workbookSaltValue="IKfUS6Mglvx4WYBtOjLQqA==" workbookSpinCount="100000" lockStructure="1"/>
  <bookViews>
    <workbookView xWindow="390" yWindow="390" windowWidth="17460" windowHeight="14640" xr2:uid="{00000000-000D-0000-FFFF-FFFF00000000}"/>
  </bookViews>
  <sheets>
    <sheet name="入力シート" sheetId="7" r:id="rId1"/>
    <sheet name="settings" sheetId="8" state="hidden" r:id="rId2"/>
  </sheets>
  <definedNames>
    <definedName name="_xlnm.Print_Titles" localSheetId="0">入力シート!$1:$1</definedName>
    <definedName name="希望">入力シート!$A$305</definedName>
    <definedName name="都道府県3">settings!$A$3</definedName>
    <definedName name="都道府県4">settings!$A$4</definedName>
    <definedName name="日付例">settings!$A$1</definedName>
    <definedName name="日付例_s">settings!$A$2</definedName>
  </definedNames>
  <calcPr calcId="191029"/>
  <customWorkbookViews>
    <customWorkbookView name="test" guid="{3507C3F8-0422-4E81-9529-F142BF164EC9}" includePrintSettings="0" maximized="1" xWindow="-8" yWindow="-8" windowWidth="1382" windowHeight="744" activeSheetId="7"/>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46" i="7" l="1"/>
  <c r="A305" i="7"/>
  <c r="A201" i="7"/>
  <c r="A200" i="7"/>
  <c r="A199" i="7"/>
  <c r="A198" i="7"/>
  <c r="A197" i="7"/>
  <c r="A194" i="7"/>
  <c r="A187" i="7"/>
  <c r="A186" i="7"/>
  <c r="A185" i="7"/>
  <c r="A184" i="7"/>
  <c r="A181" i="7"/>
  <c r="A179" i="7"/>
  <c r="A178" i="7"/>
  <c r="A177" i="7"/>
  <c r="A176" i="7"/>
  <c r="A161" i="7"/>
  <c r="A159" i="7"/>
  <c r="A157" i="7"/>
  <c r="A153" i="7"/>
  <c r="A151" i="7"/>
  <c r="A149" i="7"/>
  <c r="A120" i="7"/>
  <c r="A118" i="7"/>
  <c r="A87" i="7"/>
  <c r="A85" i="7"/>
  <c r="A83" i="7"/>
  <c r="A81" i="7"/>
  <c r="A79" i="7"/>
  <c r="A77" i="7"/>
  <c r="A75" i="7"/>
  <c r="A73" i="7"/>
  <c r="A71" i="7"/>
  <c r="A69" i="7"/>
  <c r="A63" i="7"/>
  <c r="A40" i="7"/>
  <c r="A36" i="7"/>
  <c r="A34" i="7"/>
  <c r="A32" i="7"/>
  <c r="A30" i="7"/>
  <c r="A28" i="7"/>
  <c r="A26" i="7"/>
  <c r="A24" i="7"/>
  <c r="A22" i="7"/>
  <c r="A20" i="7"/>
  <c r="I207" i="7"/>
  <c r="I205" i="7"/>
  <c r="I206" i="7"/>
  <c r="T305" i="7"/>
  <c r="J192" i="7"/>
  <c r="J190" i="7"/>
  <c r="D231" i="7" l="1"/>
  <c r="D232" i="7" s="1"/>
  <c r="D233" i="7" s="1"/>
  <c r="D234" i="7" s="1"/>
  <c r="D235" i="7" s="1"/>
  <c r="D236" i="7" s="1"/>
  <c r="D237" i="7" s="1"/>
  <c r="D238" i="7" s="1"/>
  <c r="D239" i="7" s="1"/>
  <c r="D240" i="7" s="1"/>
  <c r="D241" i="7" s="1"/>
  <c r="D242" i="7" s="1"/>
  <c r="D243" i="7" s="1"/>
  <c r="D244" i="7" s="1"/>
  <c r="D245" i="7" s="1"/>
  <c r="D246" i="7" s="1"/>
  <c r="D247" i="7" s="1"/>
  <c r="D248" i="7" s="1"/>
  <c r="D249" i="7" s="1"/>
  <c r="D250" i="7" s="1"/>
  <c r="D251" i="7" s="1"/>
  <c r="D252" i="7" s="1"/>
  <c r="D253" i="7" s="1"/>
  <c r="D254" i="7" s="1"/>
  <c r="D255" i="7" s="1"/>
  <c r="D256" i="7" s="1"/>
  <c r="D257" i="7" s="1"/>
  <c r="D258" i="7" s="1"/>
  <c r="D259" i="7" s="1"/>
  <c r="D260" i="7" s="1"/>
  <c r="D261" i="7" s="1"/>
  <c r="D262" i="7" s="1"/>
  <c r="D263" i="7" s="1"/>
  <c r="D264" i="7" s="1"/>
  <c r="D265" i="7" s="1"/>
  <c r="D266" i="7" s="1"/>
  <c r="D267" i="7" s="1"/>
  <c r="D268" i="7" s="1"/>
  <c r="D269" i="7" s="1"/>
  <c r="D270" i="7" s="1"/>
  <c r="D271" i="7" s="1"/>
  <c r="D272" i="7" s="1"/>
  <c r="D273" i="7" s="1"/>
  <c r="D274" i="7" s="1"/>
  <c r="D275" i="7" s="1"/>
  <c r="D276" i="7" s="1"/>
  <c r="D277" i="7" s="1"/>
  <c r="D278" i="7" s="1"/>
  <c r="D279" i="7" s="1"/>
  <c r="D280" i="7" s="1"/>
  <c r="D281" i="7" s="1"/>
  <c r="D282" i="7" s="1"/>
  <c r="D283" i="7" s="1"/>
  <c r="D284" i="7" s="1"/>
  <c r="D285" i="7" s="1"/>
  <c r="D286" i="7" s="1"/>
  <c r="D287" i="7" s="1"/>
  <c r="D288" i="7" s="1"/>
  <c r="D289" i="7" s="1"/>
  <c r="D216" i="7" l="1"/>
  <c r="D217" i="7" s="1"/>
  <c r="D218" i="7" s="1"/>
  <c r="D219" i="7" s="1"/>
  <c r="D220" i="7" s="1"/>
  <c r="D306" i="7" l="1"/>
  <c r="D307" i="7" s="1"/>
  <c r="D308" i="7" s="1"/>
  <c r="D309" i="7" s="1"/>
  <c r="D310" i="7" s="1"/>
  <c r="D311" i="7" s="1"/>
  <c r="D312" i="7" s="1"/>
  <c r="D313" i="7" s="1"/>
  <c r="D314" i="7" s="1"/>
  <c r="D315" i="7" s="1"/>
  <c r="D316" i="7" s="1"/>
  <c r="D317" i="7" s="1"/>
  <c r="D318" i="7" s="1"/>
  <c r="D319" i="7" s="1"/>
  <c r="D320" i="7" s="1"/>
  <c r="D321" i="7" s="1"/>
  <c r="D322" i="7" s="1"/>
  <c r="D323" i="7" s="1"/>
  <c r="D324" i="7" s="1"/>
  <c r="D325" i="7" s="1"/>
  <c r="D326" i="7" s="1"/>
  <c r="D327" i="7" s="1"/>
  <c r="D328" i="7" s="1"/>
  <c r="D329" i="7" s="1"/>
  <c r="D330" i="7" s="1"/>
  <c r="D331" i="7" s="1"/>
  <c r="D332" i="7" s="1"/>
  <c r="D333" i="7" s="1"/>
  <c r="D334" i="7" s="1"/>
  <c r="D335" i="7" l="1"/>
  <c r="D336" i="7" s="1"/>
  <c r="D337" i="7" s="1"/>
  <c r="D338" i="7" s="1"/>
  <c r="D339" i="7" s="1"/>
  <c r="D340" i="7" s="1"/>
  <c r="D341" i="7" s="1"/>
  <c r="D344" i="7" s="1"/>
  <c r="D174" i="7" l="1"/>
  <c r="D181" i="7" s="1"/>
  <c r="D183" i="7" s="1"/>
  <c r="D189" i="7" s="1"/>
  <c r="D191" i="7" s="1"/>
  <c r="D193" i="7" s="1"/>
  <c r="D196" i="7" s="1"/>
  <c r="D203" i="7" s="1"/>
  <c r="T221" i="7" l="1"/>
  <c r="A4" i="8" l="1"/>
  <c r="A3" i="8"/>
  <c r="D293" i="7" l="1"/>
  <c r="D294" i="7" s="1"/>
  <c r="D295" i="7" s="1"/>
  <c r="D296" i="7" s="1"/>
  <c r="D297" i="7" s="1"/>
  <c r="P221" i="7"/>
  <c r="K221" i="7"/>
</calcChain>
</file>

<file path=xl/sharedStrings.xml><?xml version="1.0" encoding="utf-8"?>
<sst xmlns="http://schemas.openxmlformats.org/spreadsheetml/2006/main" count="264" uniqueCount="220">
  <si>
    <t>郵便番号</t>
    <rPh sb="0" eb="4">
      <t>ユウビンバンゴウ</t>
    </rPh>
    <phoneticPr fontId="6"/>
  </si>
  <si>
    <t>所在地</t>
    <rPh sb="0" eb="3">
      <t>ショザイチ</t>
    </rPh>
    <phoneticPr fontId="6"/>
  </si>
  <si>
    <t>商号又は名称カナ</t>
    <rPh sb="0" eb="2">
      <t>ショウゴウ</t>
    </rPh>
    <rPh sb="2" eb="3">
      <t>マタ</t>
    </rPh>
    <rPh sb="4" eb="6">
      <t>メイショウ</t>
    </rPh>
    <phoneticPr fontId="6"/>
  </si>
  <si>
    <t>商号又は名称</t>
    <rPh sb="0" eb="2">
      <t>ショウゴウ</t>
    </rPh>
    <rPh sb="2" eb="3">
      <t>マタ</t>
    </rPh>
    <rPh sb="4" eb="6">
      <t>メイショウ</t>
    </rPh>
    <phoneticPr fontId="6"/>
  </si>
  <si>
    <t>代表者氏名カナ</t>
    <rPh sb="0" eb="3">
      <t>ダイヒョウシャ</t>
    </rPh>
    <rPh sb="3" eb="5">
      <t>シメイ</t>
    </rPh>
    <phoneticPr fontId="6"/>
  </si>
  <si>
    <t>代表者氏名</t>
    <rPh sb="0" eb="3">
      <t>ダイヒョウシャ</t>
    </rPh>
    <rPh sb="3" eb="5">
      <t>シメイ</t>
    </rPh>
    <phoneticPr fontId="6"/>
  </si>
  <si>
    <t>電話番号</t>
    <rPh sb="0" eb="2">
      <t>デンワ</t>
    </rPh>
    <rPh sb="2" eb="4">
      <t>バンゴウ</t>
    </rPh>
    <phoneticPr fontId="6"/>
  </si>
  <si>
    <t>ＦＡＸ番号</t>
    <rPh sb="3" eb="5">
      <t>バンゴウ</t>
    </rPh>
    <phoneticPr fontId="6"/>
  </si>
  <si>
    <t>担当者部署</t>
    <rPh sb="0" eb="3">
      <t>タントウシャ</t>
    </rPh>
    <rPh sb="3" eb="5">
      <t>ブショ</t>
    </rPh>
    <phoneticPr fontId="6"/>
  </si>
  <si>
    <t>E-mailアドレス</t>
    <phoneticPr fontId="6"/>
  </si>
  <si>
    <t>全角カタカナで入力してください。姓と名は１文字分空けてください。</t>
    <phoneticPr fontId="5"/>
  </si>
  <si>
    <t>姓と名は１文字分空けてください。</t>
    <phoneticPr fontId="5"/>
  </si>
  <si>
    <t>測量</t>
    <rPh sb="0" eb="2">
      <t>ソクリョウ</t>
    </rPh>
    <phoneticPr fontId="6"/>
  </si>
  <si>
    <t>業務区分</t>
    <rPh sb="0" eb="2">
      <t>ギョウム</t>
    </rPh>
    <rPh sb="2" eb="4">
      <t>クブン</t>
    </rPh>
    <phoneticPr fontId="5"/>
  </si>
  <si>
    <t>合計</t>
    <rPh sb="0" eb="2">
      <t>ゴウケイ</t>
    </rPh>
    <phoneticPr fontId="6"/>
  </si>
  <si>
    <t>業務区分・部門</t>
    <rPh sb="0" eb="2">
      <t>ギョウム</t>
    </rPh>
    <rPh sb="2" eb="4">
      <t>クブン</t>
    </rPh>
    <rPh sb="5" eb="7">
      <t>ブモン</t>
    </rPh>
    <phoneticPr fontId="5"/>
  </si>
  <si>
    <t>建築関係建設コンサルタント業務</t>
    <rPh sb="0" eb="2">
      <t>ケンチク</t>
    </rPh>
    <rPh sb="13" eb="15">
      <t>ギョウム</t>
    </rPh>
    <phoneticPr fontId="5"/>
  </si>
  <si>
    <t>項目名</t>
    <rPh sb="0" eb="2">
      <t>コウモク</t>
    </rPh>
    <rPh sb="2" eb="3">
      <t>メイ</t>
    </rPh>
    <phoneticPr fontId="5"/>
  </si>
  <si>
    <t>希望</t>
    <rPh sb="0" eb="2">
      <t>キボウ</t>
    </rPh>
    <phoneticPr fontId="5"/>
  </si>
  <si>
    <t>代表者役職</t>
    <rPh sb="0" eb="3">
      <t>ダイヒョウシャ</t>
    </rPh>
    <rPh sb="3" eb="5">
      <t>ヤクショク</t>
    </rPh>
    <phoneticPr fontId="6"/>
  </si>
  <si>
    <t>土木関係建設コンサルタント業務</t>
    <rPh sb="0" eb="2">
      <t>ドボク</t>
    </rPh>
    <rPh sb="2" eb="4">
      <t>カンケイ</t>
    </rPh>
    <rPh sb="4" eb="6">
      <t>ケンセツ</t>
    </rPh>
    <rPh sb="13" eb="15">
      <t>ギョウム</t>
    </rPh>
    <phoneticPr fontId="5"/>
  </si>
  <si>
    <t>地質調査業務</t>
    <rPh sb="0" eb="2">
      <t>チシツ</t>
    </rPh>
    <rPh sb="2" eb="4">
      <t>チョウサ</t>
    </rPh>
    <rPh sb="4" eb="6">
      <t>ギョウム</t>
    </rPh>
    <phoneticPr fontId="6"/>
  </si>
  <si>
    <t>その他</t>
    <rPh sb="2" eb="3">
      <t>タ</t>
    </rPh>
    <phoneticPr fontId="6"/>
  </si>
  <si>
    <t>都道府県から入力してください。</t>
    <rPh sb="0" eb="4">
      <t>トドウフケン</t>
    </rPh>
    <rPh sb="6" eb="8">
      <t>ニュウリョク</t>
    </rPh>
    <phoneticPr fontId="5"/>
  </si>
  <si>
    <t>受任者役職</t>
    <rPh sb="0" eb="2">
      <t>ジュニン</t>
    </rPh>
    <rPh sb="2" eb="3">
      <t>シャ</t>
    </rPh>
    <rPh sb="3" eb="5">
      <t>ヤクショク</t>
    </rPh>
    <phoneticPr fontId="6"/>
  </si>
  <si>
    <t>受任者氏名カナ</t>
    <rPh sb="0" eb="2">
      <t>ジュニン</t>
    </rPh>
    <rPh sb="2" eb="3">
      <t>シャ</t>
    </rPh>
    <rPh sb="3" eb="5">
      <t>シメイ</t>
    </rPh>
    <phoneticPr fontId="6"/>
  </si>
  <si>
    <t>受任者氏名</t>
    <rPh sb="0" eb="2">
      <t>ジュニン</t>
    </rPh>
    <rPh sb="2" eb="3">
      <t>シャ</t>
    </rPh>
    <rPh sb="3" eb="5">
      <t>シメイ</t>
    </rPh>
    <phoneticPr fontId="6"/>
  </si>
  <si>
    <t>担当者氏名カナ</t>
    <rPh sb="0" eb="3">
      <t>タントウシャ</t>
    </rPh>
    <rPh sb="3" eb="5">
      <t>シメイ</t>
    </rPh>
    <phoneticPr fontId="6"/>
  </si>
  <si>
    <t>担当者氏名</t>
    <rPh sb="0" eb="3">
      <t>タントウシャ</t>
    </rPh>
    <rPh sb="3" eb="5">
      <t>シメイ</t>
    </rPh>
    <phoneticPr fontId="6"/>
  </si>
  <si>
    <t>希望する業種の実績高を入力してください。</t>
    <rPh sb="7" eb="9">
      <t>ジッセキ</t>
    </rPh>
    <phoneticPr fontId="6"/>
  </si>
  <si>
    <t xml:space="preserve"> エクセルの計算方法は「自動」に設定してください。</t>
    <rPh sb="6" eb="8">
      <t>ケイサン</t>
    </rPh>
    <rPh sb="8" eb="10">
      <t>ホウホウ</t>
    </rPh>
    <rPh sb="12" eb="14">
      <t>ジドウ</t>
    </rPh>
    <rPh sb="16" eb="18">
      <t>セッテイ</t>
    </rPh>
    <phoneticPr fontId="5"/>
  </si>
  <si>
    <t xml:space="preserve"> 行の追加、削除、シートの変更などはできません。</t>
    <rPh sb="1" eb="2">
      <t>ギョウ</t>
    </rPh>
    <rPh sb="3" eb="5">
      <t>ツイカ</t>
    </rPh>
    <rPh sb="6" eb="8">
      <t>サクジョ</t>
    </rPh>
    <rPh sb="13" eb="15">
      <t>ヘンコウ</t>
    </rPh>
    <phoneticPr fontId="5"/>
  </si>
  <si>
    <t>A.主たる営業所(本社)情報</t>
    <rPh sb="2" eb="3">
      <t>シュ</t>
    </rPh>
    <rPh sb="5" eb="8">
      <t>エイギョウショ</t>
    </rPh>
    <rPh sb="9" eb="11">
      <t>ホンシャ</t>
    </rPh>
    <rPh sb="12" eb="14">
      <t>ジョウホウ</t>
    </rPh>
    <phoneticPr fontId="5"/>
  </si>
  <si>
    <t>B.契約する営業所情報</t>
    <rPh sb="2" eb="4">
      <t>ケイヤク</t>
    </rPh>
    <rPh sb="6" eb="9">
      <t>エイギョウショ</t>
    </rPh>
    <rPh sb="9" eb="11">
      <t>ジョウホウ</t>
    </rPh>
    <phoneticPr fontId="5"/>
  </si>
  <si>
    <t>入札・契約権限の委任</t>
    <rPh sb="8" eb="10">
      <t>イニン</t>
    </rPh>
    <phoneticPr fontId="5"/>
  </si>
  <si>
    <t>C.担当者情報</t>
    <rPh sb="2" eb="5">
      <t>タントウシャ</t>
    </rPh>
    <rPh sb="5" eb="7">
      <t>ジョウホウ</t>
    </rPh>
    <phoneticPr fontId="5"/>
  </si>
  <si>
    <t>D.行政書士情報</t>
    <rPh sb="2" eb="4">
      <t>ギョウセイ</t>
    </rPh>
    <rPh sb="4" eb="6">
      <t>ショシ</t>
    </rPh>
    <rPh sb="6" eb="8">
      <t>ジョウホウ</t>
    </rPh>
    <phoneticPr fontId="5"/>
  </si>
  <si>
    <t>行政書士氏名カナ</t>
    <rPh sb="0" eb="2">
      <t>ギョウセイ</t>
    </rPh>
    <rPh sb="2" eb="4">
      <t>ショシ</t>
    </rPh>
    <rPh sb="4" eb="6">
      <t>シメイ</t>
    </rPh>
    <phoneticPr fontId="6"/>
  </si>
  <si>
    <t>行政書士氏名</t>
    <rPh sb="0" eb="2">
      <t>ギョウセイ</t>
    </rPh>
    <rPh sb="2" eb="4">
      <t>ショシ</t>
    </rPh>
    <rPh sb="4" eb="6">
      <t>シメイ</t>
    </rPh>
    <phoneticPr fontId="6"/>
  </si>
  <si>
    <t>正式名称で入力してください。個人の場合は「代表者」と入力してください。</t>
    <phoneticPr fontId="5"/>
  </si>
  <si>
    <t>保有していない場合は、入力する必要はありません。</t>
    <rPh sb="0" eb="2">
      <t>ホユウ</t>
    </rPh>
    <rPh sb="7" eb="9">
      <t>バアイ</t>
    </rPh>
    <rPh sb="11" eb="13">
      <t>ニュウリョク</t>
    </rPh>
    <rPh sb="15" eb="17">
      <t>ヒツヨウ</t>
    </rPh>
    <phoneticPr fontId="5"/>
  </si>
  <si>
    <t>部署がない場合は「本社」又は「本店」と入力し、個人の場合は「本店」と入力してください。</t>
    <rPh sb="0" eb="2">
      <t>ブショ</t>
    </rPh>
    <rPh sb="5" eb="7">
      <t>バアイ</t>
    </rPh>
    <rPh sb="9" eb="11">
      <t>ホンシャ</t>
    </rPh>
    <rPh sb="12" eb="13">
      <t>マタ</t>
    </rPh>
    <rPh sb="15" eb="17">
      <t>ホンテン</t>
    </rPh>
    <rPh sb="19" eb="21">
      <t>ニュウリョク</t>
    </rPh>
    <rPh sb="23" eb="25">
      <t>コジン</t>
    </rPh>
    <rPh sb="26" eb="28">
      <t>バアイ</t>
    </rPh>
    <rPh sb="30" eb="32">
      <t>ホンテン</t>
    </rPh>
    <rPh sb="34" eb="36">
      <t>ニュウリョク</t>
    </rPh>
    <phoneticPr fontId="5"/>
  </si>
  <si>
    <t>E.経営情報</t>
    <rPh sb="2" eb="4">
      <t>ケイエイ</t>
    </rPh>
    <rPh sb="4" eb="6">
      <t>ジョウホウ</t>
    </rPh>
    <phoneticPr fontId="5"/>
  </si>
  <si>
    <t>F.測量等実績高</t>
    <rPh sb="2" eb="4">
      <t>ソクリョウ</t>
    </rPh>
    <rPh sb="4" eb="5">
      <t>トウ</t>
    </rPh>
    <rPh sb="5" eb="7">
      <t>ジッセキ</t>
    </rPh>
    <rPh sb="7" eb="8">
      <t>ダカ</t>
    </rPh>
    <phoneticPr fontId="5"/>
  </si>
  <si>
    <t>測量士補</t>
  </si>
  <si>
    <t>建築設備士</t>
  </si>
  <si>
    <t>登録事業名</t>
    <phoneticPr fontId="5"/>
  </si>
  <si>
    <t>測量業者</t>
    <phoneticPr fontId="5"/>
  </si>
  <si>
    <t>建築士事務所</t>
    <phoneticPr fontId="5"/>
  </si>
  <si>
    <t>建設コンサルタント</t>
    <phoneticPr fontId="5"/>
  </si>
  <si>
    <t>地質調査業者</t>
    <phoneticPr fontId="5"/>
  </si>
  <si>
    <t>補償コンサルタント</t>
    <phoneticPr fontId="5"/>
  </si>
  <si>
    <t>土地家屋調査士</t>
    <phoneticPr fontId="5"/>
  </si>
  <si>
    <t>半角の数字とハイフンで入力してください。保有していない場合は、入力する必要はありません。</t>
    <phoneticPr fontId="6"/>
  </si>
  <si>
    <t>登録番号</t>
    <rPh sb="2" eb="4">
      <t>バンゴウ</t>
    </rPh>
    <phoneticPr fontId="5"/>
  </si>
  <si>
    <t>補償関係コンサルタント業務</t>
    <rPh sb="0" eb="2">
      <t>ホショウ</t>
    </rPh>
    <rPh sb="2" eb="4">
      <t>カンケイ</t>
    </rPh>
    <rPh sb="11" eb="13">
      <t>ギョウム</t>
    </rPh>
    <phoneticPr fontId="5"/>
  </si>
  <si>
    <t>測量士</t>
  </si>
  <si>
    <t>道路</t>
  </si>
  <si>
    <t>下水道</t>
  </si>
  <si>
    <t>都市計画及び地方計画</t>
  </si>
  <si>
    <t>地質</t>
  </si>
  <si>
    <t>施工計画・施工設備及び積算</t>
  </si>
  <si>
    <t>港湾及び空港</t>
  </si>
  <si>
    <t>電力土木</t>
  </si>
  <si>
    <t>鉄道</t>
  </si>
  <si>
    <t>造園</t>
  </si>
  <si>
    <t>土質及び基礎</t>
  </si>
  <si>
    <t>鋼構造及びコンクリート</t>
  </si>
  <si>
    <t>トンネル</t>
  </si>
  <si>
    <t>森林土木</t>
  </si>
  <si>
    <t>水産土木</t>
  </si>
  <si>
    <t>廃棄物</t>
  </si>
  <si>
    <t>農業土木</t>
  </si>
  <si>
    <t>田尻町 一般競争（指名競争）入札参加資格審査申請書【測量・建設コンサルタント等】</t>
    <rPh sb="0" eb="3">
      <t>タジリチョウ</t>
    </rPh>
    <phoneticPr fontId="6"/>
  </si>
  <si>
    <t>ホームページアドレス</t>
    <phoneticPr fontId="6"/>
  </si>
  <si>
    <t>営業年数</t>
    <rPh sb="0" eb="2">
      <t>エイギョウ</t>
    </rPh>
    <rPh sb="2" eb="4">
      <t>ネンスウ</t>
    </rPh>
    <phoneticPr fontId="6"/>
  </si>
  <si>
    <t>年</t>
    <rPh sb="0" eb="1">
      <t>ネン</t>
    </rPh>
    <phoneticPr fontId="5"/>
  </si>
  <si>
    <t>休業期間又は</t>
    <rPh sb="0" eb="2">
      <t>キュウギョウ</t>
    </rPh>
    <rPh sb="2" eb="4">
      <t>キカン</t>
    </rPh>
    <rPh sb="4" eb="5">
      <t>マタ</t>
    </rPh>
    <phoneticPr fontId="6"/>
  </si>
  <si>
    <t>から</t>
    <phoneticPr fontId="6"/>
  </si>
  <si>
    <t>まで</t>
    <phoneticPr fontId="6"/>
  </si>
  <si>
    <t>転(廃)業の期間</t>
    <phoneticPr fontId="6"/>
  </si>
  <si>
    <t>公共事業の経験</t>
    <phoneticPr fontId="6"/>
  </si>
  <si>
    <t>従業員数</t>
    <rPh sb="0" eb="3">
      <t>ジュウギョウイン</t>
    </rPh>
    <rPh sb="3" eb="4">
      <t>スウ</t>
    </rPh>
    <phoneticPr fontId="5"/>
  </si>
  <si>
    <t>全体従業員数</t>
    <rPh sb="0" eb="2">
      <t>ゼンタイ</t>
    </rPh>
    <rPh sb="2" eb="5">
      <t>ジュウギョウイン</t>
    </rPh>
    <rPh sb="5" eb="6">
      <t>スウ</t>
    </rPh>
    <phoneticPr fontId="5"/>
  </si>
  <si>
    <t>うち技術職員数</t>
    <rPh sb="2" eb="4">
      <t>ギジュツ</t>
    </rPh>
    <rPh sb="4" eb="6">
      <t>ショクイン</t>
    </rPh>
    <rPh sb="6" eb="7">
      <t>スウ</t>
    </rPh>
    <phoneticPr fontId="5"/>
  </si>
  <si>
    <t>うち技術以外従業員数</t>
    <phoneticPr fontId="6"/>
  </si>
  <si>
    <t>うち障害者従業員数</t>
    <rPh sb="2" eb="5">
      <t>ショウガイシャ</t>
    </rPh>
    <rPh sb="5" eb="8">
      <t>ジュウギョウイン</t>
    </rPh>
    <rPh sb="8" eb="9">
      <t>スウ</t>
    </rPh>
    <phoneticPr fontId="5"/>
  </si>
  <si>
    <t>損益計算書</t>
    <rPh sb="0" eb="2">
      <t>ソンエキ</t>
    </rPh>
    <rPh sb="2" eb="5">
      <t>ケイサンショ</t>
    </rPh>
    <phoneticPr fontId="5"/>
  </si>
  <si>
    <t>税引前当期利益(S)</t>
    <phoneticPr fontId="6"/>
  </si>
  <si>
    <t>千円</t>
    <rPh sb="0" eb="2">
      <t>センエン</t>
    </rPh>
    <phoneticPr fontId="5"/>
  </si>
  <si>
    <t>貸借対照表</t>
    <rPh sb="0" eb="2">
      <t>タイシャク</t>
    </rPh>
    <rPh sb="2" eb="5">
      <t>タイショウヒョウ</t>
    </rPh>
    <phoneticPr fontId="5"/>
  </si>
  <si>
    <t>経営比率</t>
    <rPh sb="0" eb="2">
      <t>ケイエイ</t>
    </rPh>
    <rPh sb="2" eb="4">
      <t>ヒリツ</t>
    </rPh>
    <phoneticPr fontId="5"/>
  </si>
  <si>
    <t>%</t>
  </si>
  <si>
    <t>　※S/R×100</t>
  </si>
  <si>
    <t>流動比率</t>
    <rPh sb="0" eb="2">
      <t>リュウドウ</t>
    </rPh>
    <rPh sb="2" eb="4">
      <t>ヒリツ</t>
    </rPh>
    <phoneticPr fontId="5"/>
  </si>
  <si>
    <t>　※m/n×100</t>
  </si>
  <si>
    <t>自己資本固定比率</t>
    <rPh sb="0" eb="2">
      <t>ジコ</t>
    </rPh>
    <rPh sb="2" eb="4">
      <t>シホン</t>
    </rPh>
    <rPh sb="4" eb="6">
      <t>コテイ</t>
    </rPh>
    <rPh sb="6" eb="8">
      <t>ヒリツ</t>
    </rPh>
    <phoneticPr fontId="5"/>
  </si>
  <si>
    <t>不動産鑑定士</t>
    <phoneticPr fontId="5"/>
  </si>
  <si>
    <t>常勤の技術者の人数を入力してください。</t>
    <phoneticPr fontId="6"/>
  </si>
  <si>
    <t>会社全体（人）</t>
    <rPh sb="0" eb="2">
      <t>カイシャ</t>
    </rPh>
    <rPh sb="2" eb="4">
      <t>ゼンタイ</t>
    </rPh>
    <phoneticPr fontId="6"/>
  </si>
  <si>
    <t>１級建築士</t>
  </si>
  <si>
    <t>２級建築士</t>
  </si>
  <si>
    <t>１級建築施工管理技士</t>
  </si>
  <si>
    <t>２級建築施工管理技士</t>
  </si>
  <si>
    <t>１級土木施工管理技士</t>
  </si>
  <si>
    <t>２級土木施工管理技士</t>
  </si>
  <si>
    <t>１級造園施工管理技士</t>
  </si>
  <si>
    <t>２級造園施工管理技士</t>
  </si>
  <si>
    <t>国</t>
    <rPh sb="0" eb="1">
      <t>クニ</t>
    </rPh>
    <phoneticPr fontId="5"/>
  </si>
  <si>
    <t>都道府県</t>
    <rPh sb="0" eb="4">
      <t>トドウフケン</t>
    </rPh>
    <phoneticPr fontId="5"/>
  </si>
  <si>
    <t>公団等</t>
    <rPh sb="0" eb="2">
      <t>コウダン</t>
    </rPh>
    <rPh sb="2" eb="3">
      <t>トウ</t>
    </rPh>
    <phoneticPr fontId="5"/>
  </si>
  <si>
    <t>市町村</t>
    <phoneticPr fontId="5"/>
  </si>
  <si>
    <t>建設コンサルタント</t>
  </si>
  <si>
    <t>河川砂防及び海岸・海洋</t>
  </si>
  <si>
    <t>上水道及び工業用水道
※上水道事業を除く</t>
    <phoneticPr fontId="6"/>
  </si>
  <si>
    <t>建設環境</t>
    <phoneticPr fontId="6"/>
  </si>
  <si>
    <t>建設機械</t>
    <phoneticPr fontId="6"/>
  </si>
  <si>
    <t>電気・電子</t>
    <phoneticPr fontId="6"/>
  </si>
  <si>
    <t>測量</t>
    <phoneticPr fontId="6"/>
  </si>
  <si>
    <t>測量一般</t>
    <phoneticPr fontId="6"/>
  </si>
  <si>
    <t>地図の測量、調整</t>
    <phoneticPr fontId="6"/>
  </si>
  <si>
    <t>航空測量</t>
    <phoneticPr fontId="6"/>
  </si>
  <si>
    <t>その他</t>
    <phoneticPr fontId="6"/>
  </si>
  <si>
    <t>建築</t>
    <phoneticPr fontId="6"/>
  </si>
  <si>
    <t>建築設計・監理</t>
    <phoneticPr fontId="6"/>
  </si>
  <si>
    <t>設備設計・監理</t>
    <phoneticPr fontId="6"/>
  </si>
  <si>
    <t>補償</t>
    <phoneticPr fontId="6"/>
  </si>
  <si>
    <t>物件、家屋等</t>
    <phoneticPr fontId="6"/>
  </si>
  <si>
    <t>不動産鑑定</t>
    <phoneticPr fontId="6"/>
  </si>
  <si>
    <t>権利調査</t>
    <phoneticPr fontId="6"/>
  </si>
  <si>
    <t>登記手続</t>
    <phoneticPr fontId="6"/>
  </si>
  <si>
    <t>地質調査業務</t>
    <phoneticPr fontId="6"/>
  </si>
  <si>
    <t>環境調査業務</t>
    <phoneticPr fontId="6"/>
  </si>
  <si>
    <t>契約締結等を行う支店等（人）</t>
    <phoneticPr fontId="5"/>
  </si>
  <si>
    <t>その他の具体的な業務内容</t>
    <rPh sb="2" eb="3">
      <t>タ</t>
    </rPh>
    <rPh sb="4" eb="7">
      <t>グタイテキ</t>
    </rPh>
    <rPh sb="8" eb="10">
      <t>ギョウム</t>
    </rPh>
    <rPh sb="10" eb="12">
      <t>ナイヨウ</t>
    </rPh>
    <phoneticPr fontId="5"/>
  </si>
  <si>
    <t>リストから選択してください。</t>
    <rPh sb="5" eb="7">
      <t>センタク</t>
    </rPh>
    <phoneticPr fontId="5"/>
  </si>
  <si>
    <t>G.有資格者数</t>
    <rPh sb="2" eb="3">
      <t>ユウ</t>
    </rPh>
    <rPh sb="3" eb="5">
      <t>シカク</t>
    </rPh>
    <rPh sb="5" eb="6">
      <t>シャ</t>
    </rPh>
    <rPh sb="6" eb="7">
      <t>スウ</t>
    </rPh>
    <phoneticPr fontId="5"/>
  </si>
  <si>
    <t>H.業種情報</t>
    <rPh sb="2" eb="4">
      <t>ギョウシュ</t>
    </rPh>
    <rPh sb="4" eb="6">
      <t>ジョウホウ</t>
    </rPh>
    <phoneticPr fontId="5"/>
  </si>
  <si>
    <t>不動産鑑定士</t>
  </si>
  <si>
    <t>土地家屋調査士</t>
  </si>
  <si>
    <t>土地区画整理士</t>
  </si>
  <si>
    <t>情報処理技術者</t>
  </si>
  <si>
    <t>環境計量士</t>
  </si>
  <si>
    <t>地質調査技士</t>
  </si>
  <si>
    <r>
      <t>その他</t>
    </r>
    <r>
      <rPr>
        <sz val="11"/>
        <color rgb="FFFF0000"/>
        <rFont val="ＭＳ ゴシック"/>
        <family val="3"/>
        <charset val="128"/>
      </rPr>
      <t>*1</t>
    </r>
    <phoneticPr fontId="6"/>
  </si>
  <si>
    <t>流動資産(m)</t>
    <rPh sb="0" eb="2">
      <t>リュウドウ</t>
    </rPh>
    <rPh sb="2" eb="4">
      <t>シサン</t>
    </rPh>
    <phoneticPr fontId="5"/>
  </si>
  <si>
    <t>千円</t>
    <phoneticPr fontId="6"/>
  </si>
  <si>
    <t>流動負債(n)</t>
    <rPh sb="0" eb="2">
      <t>リュウドウ</t>
    </rPh>
    <rPh sb="2" eb="4">
      <t>フサイ</t>
    </rPh>
    <phoneticPr fontId="5"/>
  </si>
  <si>
    <t>自己資本額(P)</t>
    <rPh sb="0" eb="2">
      <t>ジコ</t>
    </rPh>
    <rPh sb="2" eb="4">
      <t>シホン</t>
    </rPh>
    <rPh sb="4" eb="5">
      <t>ガク</t>
    </rPh>
    <phoneticPr fontId="5"/>
  </si>
  <si>
    <t>固定資産(Q)</t>
    <rPh sb="0" eb="2">
      <t>コテイ</t>
    </rPh>
    <rPh sb="2" eb="4">
      <t>シサン</t>
    </rPh>
    <phoneticPr fontId="5"/>
  </si>
  <si>
    <t>総資本額(R)</t>
    <rPh sb="0" eb="1">
      <t>ソウ</t>
    </rPh>
    <rPh sb="1" eb="3">
      <t>シホン</t>
    </rPh>
    <rPh sb="3" eb="4">
      <t>ガク</t>
    </rPh>
    <phoneticPr fontId="5"/>
  </si>
  <si>
    <t>登記上の所在地</t>
    <rPh sb="0" eb="3">
      <t>トウキジョウ</t>
    </rPh>
    <rPh sb="4" eb="7">
      <t>ショザイチ</t>
    </rPh>
    <phoneticPr fontId="6"/>
  </si>
  <si>
    <t>支店・営業所に入札・契約権限を委任する場合、(1)入札・契約権限の委任欄にリストから「する」を選択し、支店・営業所情報を入力してください。</t>
    <phoneticPr fontId="5"/>
  </si>
  <si>
    <t>リストから選択してください。</t>
    <phoneticPr fontId="5"/>
  </si>
  <si>
    <t>行政書士が代理申請する場合、(1)代理申請欄にリストから「する」を選択し、行政書士情報を入力してください。</t>
    <rPh sb="0" eb="2">
      <t>ギョウセイ</t>
    </rPh>
    <rPh sb="2" eb="4">
      <t>ショシ</t>
    </rPh>
    <rPh sb="5" eb="7">
      <t>ダイリ</t>
    </rPh>
    <rPh sb="7" eb="9">
      <t>シンセイ</t>
    </rPh>
    <rPh sb="11" eb="13">
      <t>バアイ</t>
    </rPh>
    <rPh sb="17" eb="19">
      <t>ダイリ</t>
    </rPh>
    <rPh sb="19" eb="21">
      <t>シンセイ</t>
    </rPh>
    <rPh sb="21" eb="22">
      <t>ラン</t>
    </rPh>
    <rPh sb="33" eb="35">
      <t>センタク</t>
    </rPh>
    <rPh sb="37" eb="39">
      <t>ギョウセイ</t>
    </rPh>
    <rPh sb="39" eb="41">
      <t>ショシ</t>
    </rPh>
    <rPh sb="41" eb="43">
      <t>ジョウホウ</t>
    </rPh>
    <rPh sb="44" eb="46">
      <t>ニュウリョク</t>
    </rPh>
    <phoneticPr fontId="5"/>
  </si>
  <si>
    <t>代理申請</t>
    <rPh sb="0" eb="2">
      <t>ダイリ</t>
    </rPh>
    <rPh sb="2" eb="4">
      <t>シンセイ</t>
    </rPh>
    <phoneticPr fontId="12"/>
  </si>
  <si>
    <r>
      <t>業務を希望する場合、希望欄にリストから「○」を選択してください。</t>
    </r>
    <r>
      <rPr>
        <b/>
        <sz val="10"/>
        <color rgb="FFFF0000"/>
        <rFont val="ＭＳ ゴシック"/>
        <family val="3"/>
        <charset val="128"/>
      </rPr>
      <t>複数の業務を希望することはできません。</t>
    </r>
    <r>
      <rPr>
        <sz val="10"/>
        <color rgb="FFFF0000"/>
        <rFont val="ＭＳ ゴシック"/>
        <family val="3"/>
        <charset val="128"/>
      </rPr>
      <t xml:space="preserve">
法又は規程による登録を受けている事業の登録番号、登録年月日を入力してください。</t>
    </r>
    <rPh sb="0" eb="2">
      <t>ギョウム</t>
    </rPh>
    <rPh sb="3" eb="5">
      <t>キボウ</t>
    </rPh>
    <rPh sb="7" eb="9">
      <t>バアイ</t>
    </rPh>
    <rPh sb="10" eb="12">
      <t>キボウ</t>
    </rPh>
    <rPh sb="12" eb="13">
      <t>ラン</t>
    </rPh>
    <rPh sb="23" eb="25">
      <t>センタク</t>
    </rPh>
    <rPh sb="32" eb="34">
      <t>フクスウ</t>
    </rPh>
    <rPh sb="35" eb="37">
      <t>ギョウム</t>
    </rPh>
    <rPh sb="38" eb="40">
      <t>キボウ</t>
    </rPh>
    <rPh sb="82" eb="84">
      <t>ニュウリョク</t>
    </rPh>
    <phoneticPr fontId="6"/>
  </si>
  <si>
    <t>*1 具体的な業務内容を(37)その他の具体的な業務内容 に入力してください。</t>
    <rPh sb="3" eb="6">
      <t>グタイテキ</t>
    </rPh>
    <rPh sb="7" eb="9">
      <t>ギョウム</t>
    </rPh>
    <rPh sb="9" eb="11">
      <t>ナイヨウ</t>
    </rPh>
    <rPh sb="18" eb="19">
      <t>タ</t>
    </rPh>
    <rPh sb="20" eb="22">
      <t>グタイ</t>
    </rPh>
    <rPh sb="22" eb="23">
      <t>テキ</t>
    </rPh>
    <rPh sb="24" eb="26">
      <t>ギョウム</t>
    </rPh>
    <rPh sb="26" eb="28">
      <t>ナイヨウ</t>
    </rPh>
    <rPh sb="30" eb="32">
      <t>ニュウリョク</t>
    </rPh>
    <phoneticPr fontId="6"/>
  </si>
  <si>
    <t>業務内容を、簡潔に、かつ判りやすいように箇条書きにして入力してください。</t>
    <rPh sb="27" eb="29">
      <t>ニュウリョク</t>
    </rPh>
    <phoneticPr fontId="6"/>
  </si>
  <si>
    <t>構造設計一級建築士</t>
  </si>
  <si>
    <t>設備設計一級建築士</t>
  </si>
  <si>
    <t>建築積算士</t>
    <phoneticPr fontId="6"/>
  </si>
  <si>
    <t>技術士</t>
    <phoneticPr fontId="6"/>
  </si>
  <si>
    <t>建設部門</t>
    <phoneticPr fontId="6"/>
  </si>
  <si>
    <t>農業部門</t>
    <phoneticPr fontId="6"/>
  </si>
  <si>
    <t>水産部門</t>
    <phoneticPr fontId="6"/>
  </si>
  <si>
    <t>衛生工学部門</t>
    <phoneticPr fontId="6"/>
  </si>
  <si>
    <t>電気・電子部門</t>
    <phoneticPr fontId="6"/>
  </si>
  <si>
    <t>機械部門</t>
    <phoneticPr fontId="6"/>
  </si>
  <si>
    <t>情報工学部門</t>
    <phoneticPr fontId="6"/>
  </si>
  <si>
    <t>ＡＰＥＣエンジニア</t>
    <phoneticPr fontId="6"/>
  </si>
  <si>
    <t>森林部門</t>
    <rPh sb="0" eb="2">
      <t>シンリン</t>
    </rPh>
    <rPh sb="2" eb="4">
      <t>ブモン</t>
    </rPh>
    <phoneticPr fontId="6"/>
  </si>
  <si>
    <t>応用理学部門(地質)</t>
    <rPh sb="7" eb="9">
      <t>チシツ</t>
    </rPh>
    <phoneticPr fontId="6"/>
  </si>
  <si>
    <t>総合技術監理部門(地質)</t>
    <rPh sb="9" eb="11">
      <t>チシツ</t>
    </rPh>
    <phoneticPr fontId="6"/>
  </si>
  <si>
    <t>第一種電気主任技術者</t>
  </si>
  <si>
    <t>伝送交換主任技術者</t>
  </si>
  <si>
    <t>線路主任技術者</t>
  </si>
  <si>
    <t>ＲＣＣＭ資格者</t>
  </si>
  <si>
    <t>司法書士</t>
  </si>
  <si>
    <t>補償業務管理士</t>
  </si>
  <si>
    <t>業種区分毎の有資格者の要件に該当する人数を入力してください。</t>
    <rPh sb="18" eb="20">
      <t>ニンズウ</t>
    </rPh>
    <rPh sb="21" eb="23">
      <t>ニュウリョク</t>
    </rPh>
    <phoneticPr fontId="6"/>
  </si>
  <si>
    <t>応用理学部門(地質を除く)</t>
    <rPh sb="7" eb="9">
      <t>チシツ</t>
    </rPh>
    <rPh sb="10" eb="11">
      <t>ノゾ</t>
    </rPh>
    <phoneticPr fontId="6"/>
  </si>
  <si>
    <t>総合技術監理部門(地質を除く)</t>
    <rPh sb="9" eb="11">
      <t>チシツ</t>
    </rPh>
    <rPh sb="12" eb="13">
      <t>ノゾ</t>
    </rPh>
    <phoneticPr fontId="6"/>
  </si>
  <si>
    <t>一般計量士</t>
    <phoneticPr fontId="6"/>
  </si>
  <si>
    <t>上下水道部門(上水道及び工業用水道)</t>
    <phoneticPr fontId="6"/>
  </si>
  <si>
    <t>上下水道部門(下水道)</t>
    <phoneticPr fontId="6"/>
  </si>
  <si>
    <t>第1列(測量士、一級建築士など)
(人)</t>
    <rPh sb="0" eb="1">
      <t>ダイ</t>
    </rPh>
    <rPh sb="2" eb="3">
      <t>レツ</t>
    </rPh>
    <rPh sb="4" eb="6">
      <t>ソクリョウ</t>
    </rPh>
    <rPh sb="6" eb="7">
      <t>シ</t>
    </rPh>
    <rPh sb="19" eb="20">
      <t>ヒト</t>
    </rPh>
    <phoneticPr fontId="6"/>
  </si>
  <si>
    <t>例)株式会社鈴木組　正式名称で入力してください。</t>
    <rPh sb="10" eb="12">
      <t>セイシキ</t>
    </rPh>
    <rPh sb="12" eb="14">
      <t>メイショウ</t>
    </rPh>
    <rPh sb="15" eb="17">
      <t>ニュウリョク</t>
    </rPh>
    <phoneticPr fontId="5"/>
  </si>
  <si>
    <t>例)0000-00-0000　半角の数字とハイフンで入力してください。</t>
    <phoneticPr fontId="5"/>
  </si>
  <si>
    <t>例)0000-00-0000　半角の数字とハイフンで入力してください。</t>
    <phoneticPr fontId="5"/>
  </si>
  <si>
    <t>例)0000-00-0000　半角の数字とハイフンで入力してください。</t>
    <phoneticPr fontId="5"/>
  </si>
  <si>
    <t>例)0000-00-0000　半角の数字とハイフンで入力してください。</t>
    <phoneticPr fontId="5"/>
  </si>
  <si>
    <t>総資本純利益率</t>
    <phoneticPr fontId="6"/>
  </si>
  <si>
    <t>この申請書の事務手続きをした方の情報を入力してください。申請書の確認で問い合わせをする場合があります。
行政書士に依頼している場合は、「D.行政書士情報」に入力してください。</t>
    <phoneticPr fontId="5"/>
  </si>
  <si>
    <t>直前２ヶ年間の年間平均実績高
（千円）</t>
    <rPh sb="7" eb="9">
      <t>ネンカン</t>
    </rPh>
    <rPh sb="9" eb="11">
      <t>ヘイキン</t>
    </rPh>
    <rPh sb="11" eb="13">
      <t>ジッセキ</t>
    </rPh>
    <rPh sb="13" eb="14">
      <t>ダカ</t>
    </rPh>
    <rPh sb="16" eb="18">
      <t>センエン</t>
    </rPh>
    <phoneticPr fontId="5"/>
  </si>
  <si>
    <t>一致する</t>
  </si>
  <si>
    <t>例)カブシキガイシャスズキグミ　オオサカエイギョウショ
正式名称を全角カタカナで入力してください。支店・営業所名は、１文字空けて入力してください。</t>
    <phoneticPr fontId="5"/>
  </si>
  <si>
    <t>しない</t>
  </si>
  <si>
    <t>2年前（千円）</t>
    <rPh sb="1" eb="3">
      <t>ネンマエ</t>
    </rPh>
    <phoneticPr fontId="6"/>
  </si>
  <si>
    <t>1年前（千円）</t>
    <rPh sb="1" eb="3">
      <t>ネンマエ</t>
    </rPh>
    <phoneticPr fontId="5"/>
  </si>
  <si>
    <t>第2列(測量士補、二級建築士など)
(人)</t>
    <rPh sb="0" eb="1">
      <t>ダイ</t>
    </rPh>
    <rPh sb="2" eb="3">
      <t>レツ</t>
    </rPh>
    <rPh sb="4" eb="6">
      <t>ソクリョウ</t>
    </rPh>
    <rPh sb="6" eb="7">
      <t>シ</t>
    </rPh>
    <rPh sb="7" eb="8">
      <t>ホ</t>
    </rPh>
    <phoneticPr fontId="5"/>
  </si>
  <si>
    <t>半角の数字とハイフンで入力してください。保有していない場合は、入力する必要はありません。</t>
    <phoneticPr fontId="5"/>
  </si>
  <si>
    <t>登記、または住民票上の所在地と「(2)所在地」が一致しているかどうかを、リストから選択してください。</t>
    <rPh sb="0" eb="2">
      <t>トウキ</t>
    </rPh>
    <rPh sb="6" eb="9">
      <t>ジュウミンヒョウ</t>
    </rPh>
    <rPh sb="9" eb="10">
      <t>ジョウ</t>
    </rPh>
    <rPh sb="11" eb="14">
      <t>ショザイチ</t>
    </rPh>
    <rPh sb="19" eb="22">
      <t>ショザイチ</t>
    </rPh>
    <rPh sb="24" eb="26">
      <t>イッチ</t>
    </rPh>
    <rPh sb="41" eb="43">
      <t>センタク</t>
    </rPh>
    <phoneticPr fontId="5"/>
  </si>
  <si>
    <t>例)所長　正式名称で入力してください。</t>
    <rPh sb="10" eb="12">
      <t>ニュウリョク</t>
    </rPh>
    <phoneticPr fontId="5"/>
  </si>
  <si>
    <t>例)カブシキガイシャスズキグミ　正式名称を全角カタカナで入力してください。</t>
    <phoneticPr fontId="5"/>
  </si>
  <si>
    <t>例)株式会社鈴木組　大阪営業所
正式名称で入力してください。支店・営業所名は、１文字空けて入力してください。</t>
    <rPh sb="16" eb="18">
      <t>セイシキ</t>
    </rPh>
    <rPh sb="18" eb="20">
      <t>メイショウ</t>
    </rPh>
    <rPh sb="21" eb="23">
      <t>ニュウリョク</t>
    </rPh>
    <rPh sb="30" eb="32">
      <t>シテン</t>
    </rPh>
    <rPh sb="33" eb="36">
      <t>エイギョウショ</t>
    </rPh>
    <rPh sb="36" eb="37">
      <t>メイ</t>
    </rPh>
    <rPh sb="40" eb="42">
      <t>モジ</t>
    </rPh>
    <rPh sb="42" eb="43">
      <t>ア</t>
    </rPh>
    <rPh sb="45" eb="47">
      <t>ニュウリョク</t>
    </rPh>
    <phoneticPr fontId="5"/>
  </si>
  <si>
    <t>例)10　営業年数を入力してください。創業から申請日まで（組織変更、合併等による期間の通算可）。
１年に満たない場合は0を入力してください。</t>
    <phoneticPr fontId="5"/>
  </si>
  <si>
    <t>現組織への変更</t>
    <rPh sb="0" eb="1">
      <t>ゲン</t>
    </rPh>
    <rPh sb="1" eb="3">
      <t>ソシキ</t>
    </rPh>
    <rPh sb="5" eb="7">
      <t>ヘンコウ</t>
    </rPh>
    <phoneticPr fontId="6"/>
  </si>
  <si>
    <t>年月日</t>
    <phoneticPr fontId="6"/>
  </si>
  <si>
    <t>27_田尻町</t>
  </si>
  <si>
    <t>コンサル</t>
  </si>
  <si>
    <t>自動計算されます。(小数点第二位で四捨五入)</t>
    <phoneticPr fontId="6"/>
  </si>
  <si>
    <t>例)1000001　「-（ハイフン）」を使わず7桁の数字で入力してください。</t>
  </si>
  <si>
    <t>令和7・8年度において、田尻町で行われる測量・建設コンサルタント等に係る入札及び見積の競争等に参加したいので、参加する資格の審査を申請します。</t>
    <rPh sb="20" eb="22">
      <t>ソクリョウ</t>
    </rPh>
    <rPh sb="23" eb="25">
      <t>ケンセツ</t>
    </rPh>
    <rPh sb="32" eb="33">
      <t>トウ</t>
    </rPh>
    <rPh sb="34" eb="35">
      <t>カカ</t>
    </rPh>
    <rPh sb="36" eb="38">
      <t>ニュウサツ</t>
    </rPh>
    <rPh sb="38" eb="39">
      <t>オヨ</t>
    </rPh>
    <rPh sb="40" eb="42">
      <t>ミツモリ</t>
    </rPh>
    <rPh sb="43" eb="45">
      <t>キョウソウ</t>
    </rPh>
    <rPh sb="45" eb="46">
      <t>トウ</t>
    </rPh>
    <rPh sb="47" eb="49">
      <t>サンカ</t>
    </rPh>
    <rPh sb="55" eb="57">
      <t>サンカ</t>
    </rPh>
    <rPh sb="59" eb="61">
      <t>シカク</t>
    </rPh>
    <rPh sb="62" eb="64">
      <t>シンサ</t>
    </rPh>
    <rPh sb="65" eb="67">
      <t>シンセイ</t>
    </rPh>
    <phoneticPr fontId="6"/>
  </si>
  <si>
    <t>例)2024/4/1、R6/4/1</t>
    <phoneticPr fontId="5"/>
  </si>
  <si>
    <t>例)2024/4/1</t>
    <phoneticPr fontId="5"/>
  </si>
  <si>
    <t xml:space="preserve"> 背景色が水色、またはピンク色の項目を入力してください。ピンク色は必須項目です。（正しく入力できていない場合もピンク色になります）</t>
    <rPh sb="1" eb="4">
      <t>ハイケイショク</t>
    </rPh>
    <rPh sb="5" eb="7">
      <t>ミズイロ</t>
    </rPh>
    <rPh sb="14" eb="15">
      <t>イロ</t>
    </rPh>
    <rPh sb="16" eb="18">
      <t>コウモク</t>
    </rPh>
    <rPh sb="19" eb="21">
      <t>ニュウリョク</t>
    </rPh>
    <rPh sb="31" eb="32">
      <t>イロ</t>
    </rPh>
    <rPh sb="33" eb="35">
      <t>ヒッス</t>
    </rPh>
    <rPh sb="35" eb="37">
      <t>コウモク</t>
    </rPh>
    <phoneticPr fontId="5"/>
  </si>
  <si>
    <t>　※P/Q×100</t>
    <phoneticPr fontId="6"/>
  </si>
  <si>
    <t>Ver.7.0.1</t>
    <phoneticPr fontId="6"/>
  </si>
  <si>
    <t>7.0.1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</si>
</sst>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quot;¥&quot;#,##0_);[Red]\(&quot;¥&quot;#,##0\)"/>
    <numFmt numFmtId="177" formatCode="ggge&quot;年&quot;m&quot;月&quot;d&quot;日&quot;"/>
    <numFmt numFmtId="178" formatCode="#,##0_ ;[Red]\-#,##0\ "/>
    <numFmt numFmtId="179" formatCode="&quot;Ver.&quot;yyyymmdd"/>
    <numFmt numFmtId="180" formatCode="\(#\)"/>
    <numFmt numFmtId="181" formatCode="000\-0000"/>
    <numFmt numFmtId="182" formatCode="#,##0_ "/>
    <numFmt numFmtId="183" formatCode="0_);[Red]\(0\)"/>
    <numFmt numFmtId="184" formatCode="0000000"/>
    <numFmt numFmtId="185" formatCode="#,##0.0;[Red]\-#,##0.0"/>
  </numFmts>
  <fonts count="25" x14ac:knownFonts="1">
    <font>
      <sz val="11"/>
      <color theme="1"/>
      <name val="ＭＳ Ｐゴシック"/>
      <family val="2"/>
      <charset val="128"/>
      <scheme val="minor"/>
    </font>
    <font>
      <sz val="11"/>
      <color theme="1"/>
      <name val="ＭＳ Ｐゴシック"/>
      <family val="2"/>
      <charset val="128"/>
      <scheme val="minor"/>
    </font>
    <font>
      <u/>
      <sz val="11"/>
      <color theme="10"/>
      <name val="ＭＳ Ｐゴシック"/>
      <family val="2"/>
      <charset val="128"/>
      <scheme val="minor"/>
    </font>
    <font>
      <sz val="11"/>
      <color theme="1"/>
      <name val="ＭＳ Ｐゴシック"/>
      <family val="3"/>
      <charset val="128"/>
      <scheme val="minor"/>
    </font>
    <font>
      <sz val="11"/>
      <color theme="1"/>
      <name val="ＭＳ ゴシック"/>
      <family val="3"/>
      <charset val="128"/>
    </font>
    <font>
      <sz val="6"/>
      <name val="ＭＳ Ｐゴシック"/>
      <family val="2"/>
      <charset val="128"/>
      <scheme val="minor"/>
    </font>
    <font>
      <sz val="6"/>
      <name val="ＭＳ ゴシック"/>
      <family val="3"/>
      <charset val="128"/>
    </font>
    <font>
      <sz val="9"/>
      <color theme="1"/>
      <name val="ＭＳ ゴシック"/>
      <family val="3"/>
      <charset val="128"/>
    </font>
    <font>
      <b/>
      <sz val="16"/>
      <color theme="1"/>
      <name val="ＭＳ ゴシック"/>
      <family val="3"/>
      <charset val="128"/>
    </font>
    <font>
      <sz val="11"/>
      <name val="ＭＳ Ｐゴシック"/>
      <family val="3"/>
      <charset val="128"/>
    </font>
    <font>
      <sz val="9"/>
      <color indexed="8"/>
      <name val="ＭＳ ゴシック"/>
      <family val="3"/>
      <charset val="128"/>
    </font>
    <font>
      <sz val="11"/>
      <color indexed="8"/>
      <name val="ＭＳ Ｐゴシック"/>
      <family val="3"/>
      <charset val="128"/>
    </font>
    <font>
      <sz val="11"/>
      <color rgb="FF9C0006"/>
      <name val="ＭＳ Ｐゴシック"/>
      <family val="2"/>
      <charset val="128"/>
      <scheme val="minor"/>
    </font>
    <font>
      <b/>
      <sz val="11"/>
      <color theme="1"/>
      <name val="ＭＳ ゴシック"/>
      <family val="3"/>
      <charset val="128"/>
    </font>
    <font>
      <u/>
      <sz val="11"/>
      <color rgb="FF0070C0"/>
      <name val="ＭＳ ゴシック"/>
      <family val="3"/>
      <charset val="128"/>
    </font>
    <font>
      <sz val="10"/>
      <color theme="1"/>
      <name val="ＭＳ ゴシック"/>
      <family val="3"/>
      <charset val="128"/>
    </font>
    <font>
      <sz val="11"/>
      <color rgb="FFFF0000"/>
      <name val="ＭＳ ゴシック"/>
      <family val="3"/>
      <charset val="128"/>
    </font>
    <font>
      <sz val="10"/>
      <color rgb="FFFF0000"/>
      <name val="ＭＳ ゴシック"/>
      <family val="3"/>
      <charset val="128"/>
    </font>
    <font>
      <b/>
      <sz val="12"/>
      <color theme="1"/>
      <name val="ＭＳ ゴシック"/>
      <family val="3"/>
      <charset val="128"/>
    </font>
    <font>
      <sz val="12"/>
      <color theme="1"/>
      <name val="ＭＳ ゴシック"/>
      <family val="3"/>
      <charset val="128"/>
    </font>
    <font>
      <sz val="11"/>
      <name val="ＭＳ ゴシック"/>
      <family val="3"/>
      <charset val="128"/>
    </font>
    <font>
      <b/>
      <sz val="10"/>
      <color rgb="FFFF0000"/>
      <name val="ＭＳ ゴシック"/>
      <family val="3"/>
      <charset val="128"/>
    </font>
    <font>
      <sz val="10"/>
      <color theme="1" tint="4.9989318521683403E-2"/>
      <name val="ＭＳ ゴシック"/>
      <family val="3"/>
      <charset val="128"/>
    </font>
    <font>
      <sz val="11"/>
      <color theme="1" tint="4.9989318521683403E-2"/>
      <name val="ＭＳ ゴシック"/>
      <family val="3"/>
      <charset val="128"/>
    </font>
    <font>
      <sz val="10"/>
      <color rgb="FF0D0D0D"/>
      <name val="ＭＳ ゴシック"/>
      <family val="3"/>
      <charset val="128"/>
    </font>
  </fonts>
  <fills count="5">
    <fill>
      <patternFill patternType="none"/>
    </fill>
    <fill>
      <patternFill patternType="gray125"/>
    </fill>
    <fill>
      <patternFill patternType="solid">
        <fgColor rgb="FFCCEDFC"/>
        <bgColor indexed="64"/>
      </patternFill>
    </fill>
    <fill>
      <patternFill patternType="solid">
        <fgColor theme="0" tint="-0.249977111117893"/>
        <bgColor indexed="64"/>
      </patternFill>
    </fill>
    <fill>
      <patternFill patternType="solid">
        <fgColor theme="0"/>
        <bgColor indexed="64"/>
      </patternFill>
    </fill>
  </fills>
  <borders count="64">
    <border>
      <left/>
      <right/>
      <top/>
      <bottom/>
      <diagonal/>
    </border>
    <border>
      <left style="hair">
        <color indexed="64"/>
      </left>
      <right/>
      <top style="thin">
        <color indexed="64"/>
      </top>
      <bottom style="thin">
        <color indexed="64"/>
      </bottom>
      <diagonal/>
    </border>
    <border>
      <left/>
      <right/>
      <top style="thin">
        <color auto="1"/>
      </top>
      <bottom style="thin">
        <color auto="1"/>
      </bottom>
      <diagonal/>
    </border>
    <border>
      <left/>
      <right style="thin">
        <color auto="1"/>
      </right>
      <top style="thin">
        <color auto="1"/>
      </top>
      <bottom style="thin">
        <color auto="1"/>
      </bottom>
      <diagonal/>
    </border>
    <border>
      <left style="hair">
        <color indexed="64"/>
      </left>
      <right/>
      <top style="thin">
        <color auto="1"/>
      </top>
      <bottom style="hair">
        <color indexed="64"/>
      </bottom>
      <diagonal/>
    </border>
    <border>
      <left/>
      <right/>
      <top style="thin">
        <color auto="1"/>
      </top>
      <bottom style="hair">
        <color indexed="64"/>
      </bottom>
      <diagonal/>
    </border>
    <border>
      <left/>
      <right style="hair">
        <color auto="1"/>
      </right>
      <top style="thin">
        <color auto="1"/>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right style="hair">
        <color indexed="64"/>
      </right>
      <top style="hair">
        <color indexed="64"/>
      </top>
      <bottom style="thin">
        <color indexed="64"/>
      </bottom>
      <diagonal/>
    </border>
    <border>
      <left style="thin">
        <color auto="1"/>
      </left>
      <right/>
      <top style="thin">
        <color auto="1"/>
      </top>
      <bottom style="hair">
        <color auto="1"/>
      </bottom>
      <diagonal/>
    </border>
    <border>
      <left style="thin">
        <color indexed="64"/>
      </left>
      <right/>
      <top style="hair">
        <color indexed="64"/>
      </top>
      <bottom style="hair">
        <color indexed="64"/>
      </bottom>
      <diagonal/>
    </border>
    <border>
      <left/>
      <right style="hair">
        <color indexed="64"/>
      </right>
      <top style="thin">
        <color indexed="64"/>
      </top>
      <bottom style="thin">
        <color indexed="64"/>
      </bottom>
      <diagonal/>
    </border>
    <border>
      <left style="hair">
        <color indexed="64"/>
      </left>
      <right style="hair">
        <color indexed="64"/>
      </right>
      <top/>
      <bottom style="hair">
        <color indexed="64"/>
      </bottom>
      <diagonal/>
    </border>
    <border>
      <left/>
      <right style="hair">
        <color auto="1"/>
      </right>
      <top/>
      <bottom style="hair">
        <color auto="1"/>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style="hair">
        <color indexed="64"/>
      </left>
      <right/>
      <top style="thin">
        <color indexed="64"/>
      </top>
      <bottom/>
      <diagonal/>
    </border>
    <border>
      <left/>
      <right style="thin">
        <color auto="1"/>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top style="hair">
        <color indexed="64"/>
      </top>
      <bottom style="double">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hair">
        <color indexed="64"/>
      </right>
      <top style="double">
        <color indexed="64"/>
      </top>
      <bottom style="thin">
        <color indexed="64"/>
      </bottom>
      <diagonal/>
    </border>
    <border>
      <left style="hair">
        <color indexed="64"/>
      </left>
      <right/>
      <top style="double">
        <color indexed="64"/>
      </top>
      <bottom style="thin">
        <color indexed="64"/>
      </bottom>
      <diagonal/>
    </border>
    <border>
      <left/>
      <right/>
      <top/>
      <bottom style="hair">
        <color indexed="64"/>
      </bottom>
      <diagonal/>
    </border>
    <border>
      <left style="hair">
        <color indexed="64"/>
      </left>
      <right/>
      <top/>
      <bottom style="hair">
        <color indexed="64"/>
      </bottom>
      <diagonal/>
    </border>
    <border>
      <left style="thin">
        <color indexed="64"/>
      </left>
      <right style="thin">
        <color indexed="64"/>
      </right>
      <top/>
      <bottom/>
      <diagonal/>
    </border>
    <border>
      <left/>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bottom style="hair">
        <color indexed="64"/>
      </bottom>
      <diagonal/>
    </border>
    <border>
      <left/>
      <right/>
      <top style="hair">
        <color indexed="64"/>
      </top>
      <bottom/>
      <diagonal/>
    </border>
    <border>
      <left style="hair">
        <color indexed="64"/>
      </left>
      <right/>
      <top style="hair">
        <color indexed="64"/>
      </top>
      <bottom style="double">
        <color indexed="64"/>
      </bottom>
      <diagonal/>
    </border>
    <border>
      <left style="thin">
        <color indexed="64"/>
      </left>
      <right/>
      <top style="hair">
        <color indexed="64"/>
      </top>
      <bottom/>
      <diagonal/>
    </border>
    <border>
      <left/>
      <right style="thin">
        <color indexed="64"/>
      </right>
      <top style="hair">
        <color indexed="64"/>
      </top>
      <bottom/>
      <diagonal/>
    </border>
    <border>
      <left style="hair">
        <color auto="1"/>
      </left>
      <right/>
      <top style="hair">
        <color auto="1"/>
      </top>
      <bottom/>
      <diagonal/>
    </border>
    <border>
      <left style="hair">
        <color auto="1"/>
      </left>
      <right style="hair">
        <color auto="1"/>
      </right>
      <top style="hair">
        <color auto="1"/>
      </top>
      <bottom/>
      <diagonal/>
    </border>
    <border>
      <left/>
      <right style="hair">
        <color indexed="64"/>
      </right>
      <top/>
      <bottom style="thin">
        <color indexed="64"/>
      </bottom>
      <diagonal/>
    </border>
    <border>
      <left/>
      <right style="hair">
        <color indexed="64"/>
      </right>
      <top style="hair">
        <color indexed="64"/>
      </top>
      <bottom/>
      <diagonal/>
    </border>
    <border>
      <left style="thin">
        <color indexed="64"/>
      </left>
      <right style="hair">
        <color indexed="64"/>
      </right>
      <top style="hair">
        <color indexed="64"/>
      </top>
      <bottom style="hair">
        <color indexed="64"/>
      </bottom>
      <diagonal/>
    </border>
    <border>
      <left/>
      <right style="hair">
        <color indexed="64"/>
      </right>
      <top/>
      <bottom/>
      <diagonal/>
    </border>
    <border>
      <left style="hair">
        <color auto="1"/>
      </left>
      <right/>
      <top/>
      <bottom/>
      <diagonal/>
    </border>
    <border>
      <left style="hair">
        <color auto="1"/>
      </left>
      <right style="hair">
        <color auto="1"/>
      </right>
      <top style="thin">
        <color indexed="64"/>
      </top>
      <bottom style="thin">
        <color indexed="64"/>
      </bottom>
      <diagonal/>
    </border>
    <border>
      <left/>
      <right style="hair">
        <color auto="1"/>
      </right>
      <top style="thin">
        <color indexed="64"/>
      </top>
      <bottom/>
      <diagonal/>
    </border>
    <border>
      <left style="thin">
        <color indexed="64"/>
      </left>
      <right style="hair">
        <color indexed="64"/>
      </right>
      <top style="hair">
        <color indexed="64"/>
      </top>
      <bottom style="thin">
        <color indexed="64"/>
      </bottom>
      <diagonal/>
    </border>
    <border>
      <left style="hair">
        <color indexed="64"/>
      </left>
      <right/>
      <top/>
      <bottom style="thin">
        <color indexed="64"/>
      </bottom>
      <diagonal/>
    </border>
    <border>
      <left style="hair">
        <color indexed="64"/>
      </left>
      <right style="hair">
        <color auto="1"/>
      </right>
      <top style="thin">
        <color auto="1"/>
      </top>
      <bottom/>
      <diagonal/>
    </border>
    <border>
      <left style="hair">
        <color indexed="64"/>
      </left>
      <right style="hair">
        <color auto="1"/>
      </right>
      <top/>
      <bottom/>
      <diagonal/>
    </border>
    <border>
      <left style="thin">
        <color indexed="64"/>
      </left>
      <right style="hair">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hair">
        <color indexed="64"/>
      </left>
      <right style="hair">
        <color auto="1"/>
      </right>
      <top/>
      <bottom style="thin">
        <color auto="1"/>
      </bottom>
      <diagonal/>
    </border>
    <border>
      <left/>
      <right style="hair">
        <color indexed="64"/>
      </right>
      <top style="hair">
        <color indexed="64"/>
      </top>
      <bottom style="double">
        <color indexed="64"/>
      </bottom>
      <diagonal/>
    </border>
  </borders>
  <cellStyleXfs count="20">
    <xf numFmtId="0" fontId="0" fillId="0" borderId="0">
      <alignment vertical="center"/>
    </xf>
    <xf numFmtId="0" fontId="2" fillId="0" borderId="0" applyNumberFormat="0" applyFill="0" applyBorder="0" applyAlignment="0" applyProtection="0">
      <alignment vertical="center"/>
    </xf>
    <xf numFmtId="0" fontId="3" fillId="0" borderId="0">
      <alignment vertical="center"/>
    </xf>
    <xf numFmtId="0" fontId="7" fillId="0" borderId="0">
      <alignment vertical="center"/>
    </xf>
    <xf numFmtId="0" fontId="9" fillId="0" borderId="0">
      <alignment vertical="center"/>
    </xf>
    <xf numFmtId="38" fontId="10" fillId="0" borderId="0" applyFont="0" applyFill="0" applyBorder="0" applyAlignment="0" applyProtection="0">
      <alignment vertical="center"/>
    </xf>
    <xf numFmtId="0" fontId="1" fillId="0" borderId="0">
      <alignment vertical="center"/>
    </xf>
    <xf numFmtId="0" fontId="3" fillId="0" borderId="0">
      <alignment vertical="center"/>
    </xf>
    <xf numFmtId="38" fontId="11" fillId="0" borderId="0" applyFont="0" applyFill="0" applyBorder="0" applyAlignment="0" applyProtection="0">
      <alignment vertical="center"/>
    </xf>
    <xf numFmtId="0" fontId="9" fillId="0" borderId="0">
      <alignment vertical="center"/>
    </xf>
    <xf numFmtId="176" fontId="10" fillId="0" borderId="0" applyFont="0" applyFill="0" applyBorder="0" applyAlignment="0" applyProtection="0">
      <alignment vertical="center"/>
    </xf>
    <xf numFmtId="0" fontId="9" fillId="0" borderId="0"/>
    <xf numFmtId="0" fontId="7" fillId="0" borderId="0">
      <alignment vertical="center"/>
    </xf>
    <xf numFmtId="0" fontId="3" fillId="0" borderId="0">
      <alignment vertical="center"/>
    </xf>
    <xf numFmtId="38" fontId="11" fillId="0" borderId="0" applyFont="0" applyFill="0" applyBorder="0" applyAlignment="0" applyProtection="0">
      <alignment vertical="center"/>
    </xf>
    <xf numFmtId="0" fontId="1" fillId="0" borderId="0">
      <alignment vertical="center"/>
    </xf>
    <xf numFmtId="0" fontId="2" fillId="0" borderId="0" applyNumberFormat="0" applyFill="0" applyBorder="0" applyAlignment="0" applyProtection="0">
      <alignment vertical="center"/>
    </xf>
    <xf numFmtId="38" fontId="7" fillId="0" borderId="0" applyFont="0" applyFill="0" applyBorder="0" applyAlignment="0" applyProtection="0">
      <alignment vertical="center"/>
    </xf>
    <xf numFmtId="38" fontId="1" fillId="0" borderId="0" applyFont="0" applyFill="0" applyBorder="0" applyAlignment="0" applyProtection="0">
      <alignment vertical="center"/>
    </xf>
    <xf numFmtId="176" fontId="10" fillId="0" borderId="0" applyFont="0" applyFill="0" applyBorder="0" applyAlignment="0" applyProtection="0">
      <alignment vertical="center"/>
    </xf>
  </cellStyleXfs>
  <cellXfs count="433">
    <xf numFmtId="0" fontId="0" fillId="0" borderId="0" xfId="0">
      <alignment vertical="center"/>
    </xf>
    <xf numFmtId="0" fontId="14" fillId="0" borderId="0" xfId="1" applyFont="1" applyFill="1" applyAlignment="1" applyProtection="1">
      <alignment horizontal="center" vertical="center"/>
    </xf>
    <xf numFmtId="49" fontId="20" fillId="2" borderId="8" xfId="13" applyNumberFormat="1" applyFont="1" applyFill="1" applyBorder="1" applyAlignment="1" applyProtection="1">
      <alignment horizontal="center" vertical="center"/>
      <protection locked="0"/>
    </xf>
    <xf numFmtId="49" fontId="20" fillId="2" borderId="10" xfId="13" applyNumberFormat="1" applyFont="1" applyFill="1" applyBorder="1" applyAlignment="1" applyProtection="1">
      <alignment horizontal="center" vertical="center"/>
      <protection locked="0"/>
    </xf>
    <xf numFmtId="49" fontId="20" fillId="2" borderId="40" xfId="13" applyNumberFormat="1" applyFont="1" applyFill="1" applyBorder="1" applyAlignment="1" applyProtection="1">
      <alignment horizontal="center" vertical="center"/>
      <protection locked="0"/>
    </xf>
    <xf numFmtId="49" fontId="20" fillId="2" borderId="12" xfId="13" applyNumberFormat="1" applyFont="1" applyFill="1" applyBorder="1" applyAlignment="1" applyProtection="1">
      <alignment horizontal="center" vertical="center"/>
      <protection locked="0"/>
    </xf>
    <xf numFmtId="49" fontId="20" fillId="2" borderId="4" xfId="13" applyNumberFormat="1" applyFont="1" applyFill="1" applyBorder="1" applyAlignment="1" applyProtection="1">
      <alignment horizontal="center" vertical="center"/>
      <protection locked="0"/>
    </xf>
    <xf numFmtId="49" fontId="20" fillId="2" borderId="6" xfId="13" applyNumberFormat="1" applyFont="1" applyFill="1" applyBorder="1" applyAlignment="1" applyProtection="1">
      <alignment horizontal="center" vertical="center"/>
      <protection locked="0"/>
    </xf>
    <xf numFmtId="14" fontId="20" fillId="2" borderId="23" xfId="0" applyNumberFormat="1" applyFont="1" applyFill="1" applyBorder="1" applyAlignment="1" applyProtection="1">
      <alignment horizontal="left" vertical="center"/>
      <protection locked="0"/>
    </xf>
    <xf numFmtId="49" fontId="20" fillId="2" borderId="21" xfId="0" applyNumberFormat="1" applyFont="1" applyFill="1" applyBorder="1" applyAlignment="1" applyProtection="1">
      <alignment horizontal="left" vertical="center"/>
      <protection locked="0"/>
    </xf>
    <xf numFmtId="49" fontId="20" fillId="2" borderId="24" xfId="0" applyNumberFormat="1" applyFont="1" applyFill="1" applyBorder="1" applyAlignment="1" applyProtection="1">
      <alignment horizontal="left" vertical="center"/>
      <protection locked="0"/>
    </xf>
    <xf numFmtId="177" fontId="20" fillId="2" borderId="52" xfId="0" applyNumberFormat="1" applyFont="1" applyFill="1" applyBorder="1" applyAlignment="1" applyProtection="1">
      <alignment horizontal="left" vertical="center"/>
      <protection locked="0"/>
    </xf>
    <xf numFmtId="49" fontId="20" fillId="2" borderId="0" xfId="0" applyNumberFormat="1" applyFont="1" applyFill="1" applyAlignment="1" applyProtection="1">
      <alignment horizontal="left" vertical="center"/>
      <protection locked="0"/>
    </xf>
    <xf numFmtId="49" fontId="20" fillId="2" borderId="27" xfId="0" applyNumberFormat="1" applyFont="1" applyFill="1" applyBorder="1" applyAlignment="1" applyProtection="1">
      <alignment horizontal="left" vertical="center"/>
      <protection locked="0"/>
    </xf>
    <xf numFmtId="49" fontId="20" fillId="2" borderId="52" xfId="0" applyNumberFormat="1" applyFont="1" applyFill="1" applyBorder="1" applyAlignment="1" applyProtection="1">
      <alignment horizontal="left" vertical="center"/>
      <protection locked="0"/>
    </xf>
    <xf numFmtId="49" fontId="20" fillId="2" borderId="56" xfId="0" applyNumberFormat="1" applyFont="1" applyFill="1" applyBorder="1" applyAlignment="1" applyProtection="1">
      <alignment horizontal="left" vertical="center"/>
      <protection locked="0"/>
    </xf>
    <xf numFmtId="49" fontId="20" fillId="2" borderId="18" xfId="0" applyNumberFormat="1" applyFont="1" applyFill="1" applyBorder="1" applyAlignment="1" applyProtection="1">
      <alignment horizontal="left" vertical="center"/>
      <protection locked="0"/>
    </xf>
    <xf numFmtId="49" fontId="20" fillId="2" borderId="19" xfId="0" applyNumberFormat="1" applyFont="1" applyFill="1" applyBorder="1" applyAlignment="1" applyProtection="1">
      <alignment horizontal="left" vertical="center"/>
      <protection locked="0"/>
    </xf>
    <xf numFmtId="14" fontId="20" fillId="2" borderId="4" xfId="0" applyNumberFormat="1" applyFont="1" applyFill="1" applyBorder="1" applyAlignment="1" applyProtection="1">
      <alignment horizontal="left" vertical="center"/>
      <protection locked="0"/>
    </xf>
    <xf numFmtId="49" fontId="20" fillId="2" borderId="5" xfId="0" applyNumberFormat="1" applyFont="1" applyFill="1" applyBorder="1" applyAlignment="1" applyProtection="1">
      <alignment horizontal="left" vertical="center"/>
      <protection locked="0"/>
    </xf>
    <xf numFmtId="49" fontId="20" fillId="2" borderId="7" xfId="0" applyNumberFormat="1" applyFont="1" applyFill="1" applyBorder="1" applyAlignment="1" applyProtection="1">
      <alignment horizontal="left" vertical="center"/>
      <protection locked="0"/>
    </xf>
    <xf numFmtId="38" fontId="20" fillId="2" borderId="8" xfId="3" applyNumberFormat="1" applyFont="1" applyFill="1" applyBorder="1" applyAlignment="1" applyProtection="1">
      <alignment horizontal="right" vertical="center"/>
      <protection locked="0"/>
    </xf>
    <xf numFmtId="38" fontId="20" fillId="2" borderId="9" xfId="3" applyNumberFormat="1" applyFont="1" applyFill="1" applyBorder="1" applyAlignment="1" applyProtection="1">
      <alignment horizontal="right" vertical="center"/>
      <protection locked="0"/>
    </xf>
    <xf numFmtId="38" fontId="20" fillId="2" borderId="11" xfId="3" applyNumberFormat="1" applyFont="1" applyFill="1" applyBorder="1" applyAlignment="1" applyProtection="1">
      <alignment horizontal="right" vertical="center"/>
      <protection locked="0"/>
    </xf>
    <xf numFmtId="38" fontId="20" fillId="2" borderId="10" xfId="3" applyNumberFormat="1" applyFont="1" applyFill="1" applyBorder="1" applyAlignment="1" applyProtection="1">
      <alignment horizontal="right" vertical="center"/>
      <protection locked="0"/>
    </xf>
    <xf numFmtId="49" fontId="20" fillId="2" borderId="9" xfId="3" applyNumberFormat="1" applyFont="1" applyFill="1" applyBorder="1" applyAlignment="1" applyProtection="1">
      <alignment horizontal="right" vertical="center"/>
      <protection locked="0"/>
    </xf>
    <xf numFmtId="38" fontId="20" fillId="2" borderId="40" xfId="3" applyNumberFormat="1" applyFont="1" applyFill="1" applyBorder="1" applyAlignment="1" applyProtection="1">
      <alignment horizontal="right" vertical="center"/>
      <protection locked="0"/>
    </xf>
    <xf numFmtId="38" fontId="20" fillId="2" borderId="39" xfId="3" applyNumberFormat="1" applyFont="1" applyFill="1" applyBorder="1" applyAlignment="1" applyProtection="1">
      <alignment horizontal="right" vertical="center"/>
      <protection locked="0"/>
    </xf>
    <xf numFmtId="38" fontId="20" fillId="2" borderId="12" xfId="3" applyNumberFormat="1" applyFont="1" applyFill="1" applyBorder="1" applyAlignment="1" applyProtection="1">
      <alignment horizontal="right" vertical="center"/>
      <protection locked="0"/>
    </xf>
    <xf numFmtId="38" fontId="20" fillId="2" borderId="40" xfId="2" applyNumberFormat="1" applyFont="1" applyFill="1" applyBorder="1" applyAlignment="1" applyProtection="1">
      <alignment horizontal="right" vertical="center"/>
      <protection locked="0"/>
    </xf>
    <xf numFmtId="178" fontId="20" fillId="2" borderId="39" xfId="2" applyNumberFormat="1" applyFont="1" applyFill="1" applyBorder="1" applyAlignment="1" applyProtection="1">
      <alignment horizontal="right" vertical="center"/>
      <protection locked="0"/>
    </xf>
    <xf numFmtId="178" fontId="20" fillId="2" borderId="60" xfId="2" applyNumberFormat="1" applyFont="1" applyFill="1" applyBorder="1" applyAlignment="1" applyProtection="1">
      <alignment horizontal="right" vertical="center"/>
      <protection locked="0"/>
    </xf>
    <xf numFmtId="49" fontId="20" fillId="2" borderId="8" xfId="3" applyNumberFormat="1" applyFont="1" applyFill="1" applyBorder="1" applyAlignment="1" applyProtection="1">
      <alignment horizontal="left" vertical="center"/>
      <protection locked="0"/>
    </xf>
    <xf numFmtId="49" fontId="20" fillId="2" borderId="9" xfId="3" applyNumberFormat="1" applyFont="1" applyFill="1" applyBorder="1" applyAlignment="1" applyProtection="1">
      <alignment horizontal="left" vertical="center"/>
      <protection locked="0"/>
    </xf>
    <xf numFmtId="49" fontId="20" fillId="2" borderId="10" xfId="3" applyNumberFormat="1" applyFont="1" applyFill="1" applyBorder="1" applyAlignment="1" applyProtection="1">
      <alignment horizontal="left" vertical="center"/>
      <protection locked="0"/>
    </xf>
    <xf numFmtId="38" fontId="20" fillId="2" borderId="4" xfId="2" applyNumberFormat="1" applyFont="1" applyFill="1" applyBorder="1" applyAlignment="1" applyProtection="1">
      <alignment horizontal="right" vertical="center"/>
      <protection locked="0"/>
    </xf>
    <xf numFmtId="178" fontId="20" fillId="2" borderId="5" xfId="2" applyNumberFormat="1" applyFont="1" applyFill="1" applyBorder="1" applyAlignment="1" applyProtection="1">
      <alignment horizontal="right" vertical="center"/>
      <protection locked="0"/>
    </xf>
    <xf numFmtId="178" fontId="20" fillId="2" borderId="7" xfId="2" applyNumberFormat="1" applyFont="1" applyFill="1" applyBorder="1" applyAlignment="1" applyProtection="1">
      <alignment horizontal="right" vertical="center"/>
      <protection locked="0"/>
    </xf>
    <xf numFmtId="38" fontId="20" fillId="2" borderId="8" xfId="2" applyNumberFormat="1" applyFont="1" applyFill="1" applyBorder="1" applyAlignment="1" applyProtection="1">
      <alignment horizontal="right" vertical="center"/>
      <protection locked="0"/>
    </xf>
    <xf numFmtId="178" fontId="20" fillId="2" borderId="9" xfId="2" applyNumberFormat="1" applyFont="1" applyFill="1" applyBorder="1" applyAlignment="1" applyProtection="1">
      <alignment horizontal="right" vertical="center"/>
      <protection locked="0"/>
    </xf>
    <xf numFmtId="178" fontId="20" fillId="2" borderId="11" xfId="2" applyNumberFormat="1" applyFont="1" applyFill="1" applyBorder="1" applyAlignment="1" applyProtection="1">
      <alignment horizontal="right" vertical="center"/>
      <protection locked="0"/>
    </xf>
    <xf numFmtId="49" fontId="20" fillId="2" borderId="8" xfId="0" applyNumberFormat="1" applyFont="1" applyFill="1" applyBorder="1" applyAlignment="1" applyProtection="1">
      <alignment horizontal="left" vertical="center"/>
      <protection locked="0"/>
    </xf>
    <xf numFmtId="49" fontId="20" fillId="2" borderId="9" xfId="0" applyNumberFormat="1" applyFont="1" applyFill="1" applyBorder="1" applyAlignment="1" applyProtection="1">
      <alignment horizontal="left" vertical="center"/>
      <protection locked="0"/>
    </xf>
    <xf numFmtId="49" fontId="20" fillId="2" borderId="10" xfId="0" applyNumberFormat="1" applyFont="1" applyFill="1" applyBorder="1" applyAlignment="1" applyProtection="1">
      <alignment horizontal="left" vertical="center"/>
      <protection locked="0"/>
    </xf>
    <xf numFmtId="49" fontId="20" fillId="2" borderId="23" xfId="0" applyNumberFormat="1" applyFont="1" applyFill="1" applyBorder="1" applyAlignment="1" applyProtection="1">
      <alignment horizontal="left" vertical="center"/>
      <protection locked="0"/>
    </xf>
    <xf numFmtId="49" fontId="20" fillId="2" borderId="54" xfId="0" applyNumberFormat="1" applyFont="1" applyFill="1" applyBorder="1" applyAlignment="1" applyProtection="1">
      <alignment horizontal="left" vertical="center"/>
      <protection locked="0"/>
    </xf>
    <xf numFmtId="49" fontId="20" fillId="2" borderId="51" xfId="0" applyNumberFormat="1" applyFont="1" applyFill="1" applyBorder="1" applyAlignment="1" applyProtection="1">
      <alignment horizontal="left" vertical="center"/>
      <protection locked="0"/>
    </xf>
    <xf numFmtId="49" fontId="20" fillId="2" borderId="37" xfId="0" applyNumberFormat="1" applyFont="1" applyFill="1" applyBorder="1" applyAlignment="1" applyProtection="1">
      <alignment horizontal="left" vertical="center"/>
      <protection locked="0"/>
    </xf>
    <xf numFmtId="49" fontId="20" fillId="2" borderId="36" xfId="0" applyNumberFormat="1" applyFont="1" applyFill="1" applyBorder="1" applyAlignment="1" applyProtection="1">
      <alignment horizontal="left" vertical="center"/>
      <protection locked="0"/>
    </xf>
    <xf numFmtId="49" fontId="20" fillId="2" borderId="17" xfId="0" applyNumberFormat="1" applyFont="1" applyFill="1" applyBorder="1" applyAlignment="1" applyProtection="1">
      <alignment horizontal="left" vertical="center"/>
      <protection locked="0"/>
    </xf>
    <xf numFmtId="49" fontId="20" fillId="2" borderId="41" xfId="0" applyNumberFormat="1" applyFont="1" applyFill="1" applyBorder="1" applyAlignment="1" applyProtection="1">
      <alignment horizontal="left" vertical="center"/>
      <protection locked="0"/>
    </xf>
    <xf numFmtId="14" fontId="20" fillId="2" borderId="8" xfId="3" applyNumberFormat="1" applyFont="1" applyFill="1" applyBorder="1" applyAlignment="1" applyProtection="1">
      <alignment horizontal="left" vertical="center"/>
      <protection locked="0"/>
    </xf>
    <xf numFmtId="0" fontId="20" fillId="2" borderId="9" xfId="3" applyFont="1" applyFill="1" applyBorder="1" applyAlignment="1" applyProtection="1">
      <alignment horizontal="left" vertical="center"/>
      <protection locked="0"/>
    </xf>
    <xf numFmtId="0" fontId="20" fillId="2" borderId="11" xfId="3" applyFont="1" applyFill="1" applyBorder="1" applyAlignment="1" applyProtection="1">
      <alignment horizontal="left" vertical="center"/>
      <protection locked="0"/>
    </xf>
    <xf numFmtId="14" fontId="20" fillId="2" borderId="40" xfId="3" applyNumberFormat="1" applyFont="1" applyFill="1" applyBorder="1" applyAlignment="1" applyProtection="1">
      <alignment horizontal="left" vertical="center"/>
      <protection locked="0"/>
    </xf>
    <xf numFmtId="0" fontId="20" fillId="2" borderId="39" xfId="3" applyFont="1" applyFill="1" applyBorder="1" applyAlignment="1" applyProtection="1">
      <alignment horizontal="left" vertical="center"/>
      <protection locked="0"/>
    </xf>
    <xf numFmtId="0" fontId="20" fillId="2" borderId="60" xfId="3" applyFont="1" applyFill="1" applyBorder="1" applyAlignment="1" applyProtection="1">
      <alignment horizontal="left" vertical="center"/>
      <protection locked="0"/>
    </xf>
    <xf numFmtId="49" fontId="20" fillId="2" borderId="4" xfId="0" applyNumberFormat="1" applyFont="1" applyFill="1" applyBorder="1" applyAlignment="1" applyProtection="1">
      <alignment horizontal="left" vertical="center"/>
      <protection locked="0"/>
    </xf>
    <xf numFmtId="49" fontId="20" fillId="2" borderId="6" xfId="0" applyNumberFormat="1" applyFont="1" applyFill="1" applyBorder="1" applyAlignment="1" applyProtection="1">
      <alignment horizontal="left" vertical="center"/>
      <protection locked="0"/>
    </xf>
    <xf numFmtId="49" fontId="20" fillId="2" borderId="40" xfId="0" applyNumberFormat="1" applyFont="1" applyFill="1" applyBorder="1" applyAlignment="1" applyProtection="1">
      <alignment horizontal="left" vertical="center"/>
      <protection locked="0"/>
    </xf>
    <xf numFmtId="49" fontId="20" fillId="2" borderId="39" xfId="0" applyNumberFormat="1" applyFont="1" applyFill="1" applyBorder="1" applyAlignment="1" applyProtection="1">
      <alignment horizontal="left" vertical="center"/>
      <protection locked="0"/>
    </xf>
    <xf numFmtId="49" fontId="20" fillId="2" borderId="12" xfId="0" applyNumberFormat="1" applyFont="1" applyFill="1" applyBorder="1" applyAlignment="1" applyProtection="1">
      <alignment horizontal="left" vertical="center"/>
      <protection locked="0"/>
    </xf>
    <xf numFmtId="38" fontId="20" fillId="2" borderId="4" xfId="3" applyNumberFormat="1" applyFont="1" applyFill="1" applyBorder="1" applyAlignment="1" applyProtection="1">
      <alignment horizontal="right" vertical="center"/>
      <protection locked="0"/>
    </xf>
    <xf numFmtId="38" fontId="20" fillId="2" borderId="5" xfId="3" applyNumberFormat="1" applyFont="1" applyFill="1" applyBorder="1" applyAlignment="1" applyProtection="1">
      <alignment horizontal="right" vertical="center"/>
      <protection locked="0"/>
    </xf>
    <xf numFmtId="38" fontId="20" fillId="2" borderId="7" xfId="3" applyNumberFormat="1" applyFont="1" applyFill="1" applyBorder="1" applyAlignment="1" applyProtection="1">
      <alignment horizontal="right" vertical="center"/>
      <protection locked="0"/>
    </xf>
    <xf numFmtId="49" fontId="20" fillId="2" borderId="48" xfId="0" applyNumberFormat="1" applyFont="1" applyFill="1" applyBorder="1" applyAlignment="1" applyProtection="1">
      <alignment horizontal="left" vertical="center"/>
      <protection locked="0"/>
    </xf>
    <xf numFmtId="38" fontId="20" fillId="2" borderId="61" xfId="2" applyNumberFormat="1" applyFont="1" applyFill="1" applyBorder="1" applyAlignment="1" applyProtection="1">
      <alignment horizontal="right" vertical="center"/>
      <protection locked="0"/>
    </xf>
    <xf numFmtId="182" fontId="20" fillId="2" borderId="39" xfId="2" applyNumberFormat="1" applyFont="1" applyFill="1" applyBorder="1" applyAlignment="1" applyProtection="1">
      <alignment horizontal="right" vertical="center"/>
      <protection locked="0"/>
    </xf>
    <xf numFmtId="182" fontId="20" fillId="2" borderId="60" xfId="2" applyNumberFormat="1" applyFont="1" applyFill="1" applyBorder="1" applyAlignment="1" applyProtection="1">
      <alignment horizontal="right" vertical="center"/>
      <protection locked="0"/>
    </xf>
    <xf numFmtId="14" fontId="20" fillId="2" borderId="0" xfId="0" applyNumberFormat="1" applyFont="1" applyFill="1" applyAlignment="1" applyProtection="1">
      <alignment horizontal="left" vertical="center"/>
      <protection locked="0"/>
    </xf>
    <xf numFmtId="182" fontId="20" fillId="2" borderId="0" xfId="0" applyNumberFormat="1" applyFont="1" applyFill="1" applyAlignment="1" applyProtection="1">
      <alignment horizontal="left" vertical="center"/>
      <protection locked="0"/>
    </xf>
    <xf numFmtId="38" fontId="20" fillId="2" borderId="14" xfId="2" applyNumberFormat="1" applyFont="1" applyFill="1" applyBorder="1" applyAlignment="1" applyProtection="1">
      <alignment horizontal="right" vertical="center"/>
      <protection locked="0"/>
    </xf>
    <xf numFmtId="38" fontId="20" fillId="2" borderId="0" xfId="0" applyNumberFormat="1" applyFont="1" applyFill="1" applyAlignment="1" applyProtection="1">
      <alignment horizontal="right" vertical="center"/>
      <protection locked="0"/>
    </xf>
    <xf numFmtId="177" fontId="20" fillId="2" borderId="0" xfId="0" applyNumberFormat="1" applyFont="1" applyFill="1" applyAlignment="1" applyProtection="1">
      <alignment horizontal="right" vertical="center"/>
      <protection locked="0"/>
    </xf>
    <xf numFmtId="49" fontId="20" fillId="2" borderId="14" xfId="2" applyNumberFormat="1" applyFont="1" applyFill="1" applyBorder="1" applyAlignment="1" applyProtection="1">
      <alignment horizontal="left" vertical="center"/>
      <protection locked="0"/>
    </xf>
    <xf numFmtId="182" fontId="20" fillId="2" borderId="9" xfId="2" applyNumberFormat="1" applyFont="1" applyFill="1" applyBorder="1" applyAlignment="1" applyProtection="1">
      <alignment horizontal="left" vertical="center"/>
      <protection locked="0"/>
    </xf>
    <xf numFmtId="182" fontId="20" fillId="2" borderId="11" xfId="2" applyNumberFormat="1" applyFont="1" applyFill="1" applyBorder="1" applyAlignment="1" applyProtection="1">
      <alignment horizontal="left" vertical="center"/>
      <protection locked="0"/>
    </xf>
    <xf numFmtId="49" fontId="20" fillId="2" borderId="61" xfId="2" applyNumberFormat="1" applyFont="1" applyFill="1" applyBorder="1" applyAlignment="1" applyProtection="1">
      <alignment horizontal="left" vertical="center"/>
      <protection locked="0"/>
    </xf>
    <xf numFmtId="182" fontId="20" fillId="2" borderId="39" xfId="2" applyNumberFormat="1" applyFont="1" applyFill="1" applyBorder="1" applyAlignment="1" applyProtection="1">
      <alignment horizontal="left" vertical="center"/>
      <protection locked="0"/>
    </xf>
    <xf numFmtId="182" fontId="20" fillId="2" borderId="60" xfId="2" applyNumberFormat="1" applyFont="1" applyFill="1" applyBorder="1" applyAlignment="1" applyProtection="1">
      <alignment horizontal="left" vertical="center"/>
      <protection locked="0"/>
    </xf>
    <xf numFmtId="49" fontId="20" fillId="2" borderId="0" xfId="0" applyNumberFormat="1" applyFont="1" applyFill="1" applyAlignment="1" applyProtection="1">
      <alignment horizontal="left" vertical="center" shrinkToFit="1"/>
      <protection locked="0"/>
    </xf>
    <xf numFmtId="38" fontId="20" fillId="2" borderId="13" xfId="2" applyNumberFormat="1" applyFont="1" applyFill="1" applyBorder="1" applyAlignment="1" applyProtection="1">
      <alignment horizontal="right" vertical="center"/>
      <protection locked="0"/>
    </xf>
    <xf numFmtId="182" fontId="20" fillId="2" borderId="5" xfId="2" applyNumberFormat="1" applyFont="1" applyFill="1" applyBorder="1" applyAlignment="1" applyProtection="1">
      <alignment horizontal="right" vertical="center"/>
      <protection locked="0"/>
    </xf>
    <xf numFmtId="182" fontId="20" fillId="2" borderId="7" xfId="2" applyNumberFormat="1" applyFont="1" applyFill="1" applyBorder="1" applyAlignment="1" applyProtection="1">
      <alignment horizontal="right" vertical="center"/>
      <protection locked="0"/>
    </xf>
    <xf numFmtId="38" fontId="20" fillId="2" borderId="28" xfId="2" applyNumberFormat="1" applyFont="1" applyFill="1" applyBorder="1" applyAlignment="1" applyProtection="1">
      <alignment horizontal="right" vertical="center"/>
      <protection locked="0"/>
    </xf>
    <xf numFmtId="178" fontId="20" fillId="2" borderId="29" xfId="2" applyNumberFormat="1" applyFont="1" applyFill="1" applyBorder="1" applyAlignment="1" applyProtection="1">
      <alignment horizontal="right" vertical="center"/>
      <protection locked="0"/>
    </xf>
    <xf numFmtId="178" fontId="20" fillId="2" borderId="30" xfId="2" applyNumberFormat="1" applyFont="1" applyFill="1" applyBorder="1" applyAlignment="1" applyProtection="1">
      <alignment horizontal="right" vertical="center"/>
      <protection locked="0"/>
    </xf>
    <xf numFmtId="38" fontId="20" fillId="2" borderId="29" xfId="2" applyNumberFormat="1" applyFont="1" applyFill="1" applyBorder="1" applyAlignment="1" applyProtection="1">
      <alignment horizontal="right" vertical="center"/>
      <protection locked="0"/>
    </xf>
    <xf numFmtId="38" fontId="20" fillId="2" borderId="63" xfId="2" applyNumberFormat="1" applyFont="1" applyFill="1" applyBorder="1" applyAlignment="1" applyProtection="1">
      <alignment horizontal="right" vertical="center"/>
      <protection locked="0"/>
    </xf>
    <xf numFmtId="49" fontId="20" fillId="2" borderId="13" xfId="2" applyNumberFormat="1" applyFont="1" applyFill="1" applyBorder="1" applyAlignment="1" applyProtection="1">
      <alignment horizontal="left" vertical="center"/>
      <protection locked="0"/>
    </xf>
    <xf numFmtId="182" fontId="20" fillId="2" borderId="5" xfId="2" applyNumberFormat="1" applyFont="1" applyFill="1" applyBorder="1" applyAlignment="1" applyProtection="1">
      <alignment horizontal="left" vertical="center"/>
      <protection locked="0"/>
    </xf>
    <xf numFmtId="182" fontId="20" fillId="2" borderId="7" xfId="2" applyNumberFormat="1" applyFont="1" applyFill="1" applyBorder="1" applyAlignment="1" applyProtection="1">
      <alignment horizontal="left" vertical="center"/>
      <protection locked="0"/>
    </xf>
    <xf numFmtId="49" fontId="20" fillId="2" borderId="0" xfId="0" applyNumberFormat="1" applyFont="1" applyFill="1" applyAlignment="1" applyProtection="1">
      <alignment horizontal="right" vertical="center"/>
      <protection locked="0"/>
    </xf>
    <xf numFmtId="182" fontId="20" fillId="2" borderId="9" xfId="2" applyNumberFormat="1" applyFont="1" applyFill="1" applyBorder="1" applyAlignment="1" applyProtection="1">
      <alignment horizontal="right" vertical="center"/>
      <protection locked="0"/>
    </xf>
    <xf numFmtId="182" fontId="20" fillId="2" borderId="11" xfId="2" applyNumberFormat="1" applyFont="1" applyFill="1" applyBorder="1" applyAlignment="1" applyProtection="1">
      <alignment horizontal="right" vertical="center"/>
      <protection locked="0"/>
    </xf>
    <xf numFmtId="0" fontId="20" fillId="2" borderId="0" xfId="0" applyFont="1" applyFill="1" applyAlignment="1" applyProtection="1">
      <alignment horizontal="left" vertical="center"/>
      <protection locked="0"/>
    </xf>
    <xf numFmtId="184" fontId="20" fillId="2" borderId="0" xfId="0" applyNumberFormat="1" applyFont="1" applyFill="1" applyAlignment="1" applyProtection="1">
      <alignment horizontal="left" vertical="center"/>
      <protection locked="0"/>
    </xf>
    <xf numFmtId="181" fontId="20" fillId="2" borderId="0" xfId="0" applyNumberFormat="1" applyFont="1" applyFill="1" applyAlignment="1" applyProtection="1">
      <alignment horizontal="left" vertical="center"/>
      <protection locked="0"/>
    </xf>
    <xf numFmtId="38" fontId="20" fillId="2" borderId="5" xfId="2" applyNumberFormat="1" applyFont="1" applyFill="1" applyBorder="1" applyAlignment="1" applyProtection="1">
      <alignment horizontal="right" vertical="center"/>
      <protection locked="0"/>
    </xf>
    <xf numFmtId="38" fontId="20" fillId="2" borderId="6" xfId="2" applyNumberFormat="1" applyFont="1" applyFill="1" applyBorder="1" applyAlignment="1" applyProtection="1">
      <alignment horizontal="right" vertical="center"/>
      <protection locked="0"/>
    </xf>
    <xf numFmtId="38" fontId="20" fillId="2" borderId="9" xfId="2" applyNumberFormat="1" applyFont="1" applyFill="1" applyBorder="1" applyAlignment="1" applyProtection="1">
      <alignment horizontal="right" vertical="center"/>
      <protection locked="0"/>
    </xf>
    <xf numFmtId="38" fontId="20" fillId="2" borderId="10" xfId="2" applyNumberFormat="1" applyFont="1" applyFill="1" applyBorder="1" applyAlignment="1" applyProtection="1">
      <alignment horizontal="right" vertical="center"/>
      <protection locked="0"/>
    </xf>
    <xf numFmtId="177" fontId="20" fillId="2" borderId="0" xfId="0" applyNumberFormat="1" applyFont="1" applyFill="1" applyAlignment="1" applyProtection="1">
      <alignment horizontal="left" vertical="center"/>
      <protection locked="0"/>
    </xf>
    <xf numFmtId="177" fontId="20" fillId="2" borderId="0" xfId="0" applyNumberFormat="1" applyFont="1" applyFill="1" applyAlignment="1" applyProtection="1">
      <alignment horizontal="left" vertical="center" shrinkToFit="1"/>
      <protection locked="0"/>
    </xf>
    <xf numFmtId="38" fontId="20" fillId="2" borderId="6" xfId="3" applyNumberFormat="1" applyFont="1" applyFill="1" applyBorder="1" applyAlignment="1" applyProtection="1">
      <alignment horizontal="right" vertical="center"/>
      <protection locked="0"/>
    </xf>
    <xf numFmtId="38" fontId="20" fillId="2" borderId="43" xfId="2" applyNumberFormat="1" applyFont="1" applyFill="1" applyBorder="1" applyAlignment="1" applyProtection="1">
      <alignment horizontal="right" vertical="center"/>
      <protection locked="0"/>
    </xf>
    <xf numFmtId="38" fontId="20" fillId="2" borderId="60" xfId="3" applyNumberFormat="1" applyFont="1" applyFill="1" applyBorder="1" applyAlignment="1" applyProtection="1">
      <alignment horizontal="right" vertical="center"/>
      <protection locked="0"/>
    </xf>
    <xf numFmtId="49" fontId="20" fillId="2" borderId="40" xfId="3" applyNumberFormat="1" applyFont="1" applyFill="1" applyBorder="1" applyAlignment="1" applyProtection="1">
      <alignment horizontal="left" vertical="center"/>
      <protection locked="0"/>
    </xf>
    <xf numFmtId="49" fontId="20" fillId="2" borderId="39" xfId="3" applyNumberFormat="1" applyFont="1" applyFill="1" applyBorder="1" applyAlignment="1" applyProtection="1">
      <alignment horizontal="left" vertical="center"/>
      <protection locked="0"/>
    </xf>
    <xf numFmtId="49" fontId="20" fillId="2" borderId="12" xfId="3" applyNumberFormat="1" applyFont="1" applyFill="1" applyBorder="1" applyAlignment="1" applyProtection="1">
      <alignment horizontal="left" vertical="center"/>
      <protection locked="0"/>
    </xf>
    <xf numFmtId="49" fontId="20" fillId="2" borderId="26" xfId="0" applyNumberFormat="1" applyFont="1" applyFill="1" applyBorder="1" applyAlignment="1" applyProtection="1">
      <alignment horizontal="left" vertical="top" wrapText="1"/>
      <protection locked="0"/>
    </xf>
    <xf numFmtId="49" fontId="20" fillId="2" borderId="2" xfId="0" applyNumberFormat="1" applyFont="1" applyFill="1" applyBorder="1" applyAlignment="1" applyProtection="1">
      <alignment horizontal="left" vertical="top" wrapText="1"/>
      <protection locked="0"/>
    </xf>
    <xf numFmtId="49" fontId="20" fillId="2" borderId="3" xfId="0" applyNumberFormat="1" applyFont="1" applyFill="1" applyBorder="1" applyAlignment="1" applyProtection="1">
      <alignment horizontal="left" vertical="top" wrapText="1"/>
      <protection locked="0"/>
    </xf>
    <xf numFmtId="38" fontId="20" fillId="2" borderId="39" xfId="2" applyNumberFormat="1" applyFont="1" applyFill="1" applyBorder="1" applyAlignment="1" applyProtection="1">
      <alignment horizontal="right" vertical="center"/>
      <protection locked="0"/>
    </xf>
    <xf numFmtId="38" fontId="20" fillId="2" borderId="12" xfId="2" applyNumberFormat="1" applyFont="1" applyFill="1" applyBorder="1" applyAlignment="1" applyProtection="1">
      <alignment horizontal="right" vertical="center"/>
      <protection locked="0"/>
    </xf>
    <xf numFmtId="0" fontId="4" fillId="0" borderId="0" xfId="7" applyFont="1" applyProtection="1">
      <alignment vertical="center"/>
    </xf>
    <xf numFmtId="0" fontId="8" fillId="0" borderId="0" xfId="3" applyFont="1" applyProtection="1">
      <alignment vertical="center"/>
    </xf>
    <xf numFmtId="0" fontId="4" fillId="0" borderId="0" xfId="3" applyFont="1" applyProtection="1">
      <alignment vertical="center"/>
    </xf>
    <xf numFmtId="14" fontId="4" fillId="0" borderId="0" xfId="3" applyNumberFormat="1" applyFont="1" applyProtection="1">
      <alignment vertical="center"/>
    </xf>
    <xf numFmtId="179" fontId="7" fillId="0" borderId="0" xfId="2" applyNumberFormat="1" applyFont="1" applyAlignment="1" applyProtection="1">
      <alignment horizontal="right" vertical="top"/>
    </xf>
    <xf numFmtId="179" fontId="4" fillId="0" borderId="0" xfId="2" applyNumberFormat="1" applyFont="1" applyAlignment="1" applyProtection="1">
      <alignment vertical="top"/>
    </xf>
    <xf numFmtId="0" fontId="13" fillId="0" borderId="0" xfId="3" applyFont="1" applyProtection="1">
      <alignment vertical="center"/>
    </xf>
    <xf numFmtId="0" fontId="4" fillId="0" borderId="0" xfId="2" applyFont="1" applyProtection="1">
      <alignment vertical="center"/>
    </xf>
    <xf numFmtId="0" fontId="4" fillId="0" borderId="18" xfId="3" applyFont="1" applyBorder="1" applyProtection="1">
      <alignment vertical="center"/>
    </xf>
    <xf numFmtId="0" fontId="20" fillId="4" borderId="20" xfId="3" applyFont="1" applyFill="1" applyBorder="1" applyProtection="1">
      <alignment vertical="center"/>
    </xf>
    <xf numFmtId="0" fontId="20" fillId="4" borderId="21" xfId="3" applyFont="1" applyFill="1" applyBorder="1" applyProtection="1">
      <alignment vertical="center"/>
    </xf>
    <xf numFmtId="0" fontId="20" fillId="4" borderId="24" xfId="3" applyFont="1" applyFill="1" applyBorder="1" applyProtection="1">
      <alignment vertical="center"/>
    </xf>
    <xf numFmtId="49" fontId="4" fillId="0" borderId="0" xfId="2" applyNumberFormat="1" applyFont="1" applyProtection="1">
      <alignment vertical="center"/>
    </xf>
    <xf numFmtId="0" fontId="20" fillId="4" borderId="25" xfId="3" applyFont="1" applyFill="1" applyBorder="1" applyProtection="1">
      <alignment vertical="center"/>
    </xf>
    <xf numFmtId="0" fontId="20" fillId="4" borderId="0" xfId="3" applyFont="1" applyFill="1" applyProtection="1">
      <alignment vertical="center"/>
    </xf>
    <xf numFmtId="0" fontId="20" fillId="4" borderId="27" xfId="3" applyFont="1" applyFill="1" applyBorder="1" applyProtection="1">
      <alignment vertical="center"/>
    </xf>
    <xf numFmtId="0" fontId="20" fillId="4" borderId="0" xfId="2" applyFont="1" applyFill="1" applyProtection="1">
      <alignment vertical="center"/>
    </xf>
    <xf numFmtId="0" fontId="20" fillId="4" borderId="22" xfId="3" applyFont="1" applyFill="1" applyBorder="1" applyProtection="1">
      <alignment vertical="center"/>
    </xf>
    <xf numFmtId="0" fontId="20" fillId="4" borderId="18" xfId="3" applyFont="1" applyFill="1" applyBorder="1" applyProtection="1">
      <alignment vertical="center"/>
    </xf>
    <xf numFmtId="0" fontId="20" fillId="4" borderId="19" xfId="3" applyFont="1" applyFill="1" applyBorder="1" applyProtection="1">
      <alignment vertical="center"/>
    </xf>
    <xf numFmtId="0" fontId="18" fillId="0" borderId="20" xfId="0" applyFont="1" applyBorder="1" applyAlignment="1" applyProtection="1">
      <alignment horizontal="left" vertical="center" indent="1"/>
    </xf>
    <xf numFmtId="0" fontId="18" fillId="0" borderId="21" xfId="0" applyFont="1" applyBorder="1" applyAlignment="1" applyProtection="1">
      <alignment horizontal="left" vertical="center" indent="1"/>
    </xf>
    <xf numFmtId="0" fontId="18" fillId="0" borderId="24" xfId="0" applyFont="1" applyBorder="1" applyAlignment="1" applyProtection="1">
      <alignment horizontal="left" vertical="center" indent="1"/>
    </xf>
    <xf numFmtId="0" fontId="18" fillId="0" borderId="25" xfId="0" applyFont="1" applyBorder="1" applyProtection="1">
      <alignment vertical="center"/>
    </xf>
    <xf numFmtId="0" fontId="18" fillId="0" borderId="0" xfId="0" applyFont="1" applyProtection="1">
      <alignment vertical="center"/>
    </xf>
    <xf numFmtId="0" fontId="4" fillId="0" borderId="21" xfId="0" applyFont="1" applyBorder="1" applyProtection="1">
      <alignment vertical="center"/>
    </xf>
    <xf numFmtId="0" fontId="4" fillId="0" borderId="24" xfId="0" applyFont="1" applyBorder="1" applyProtection="1">
      <alignment vertical="center"/>
    </xf>
    <xf numFmtId="180" fontId="4" fillId="0" borderId="25" xfId="0" applyNumberFormat="1" applyFont="1" applyBorder="1" applyProtection="1">
      <alignment vertical="center"/>
    </xf>
    <xf numFmtId="180" fontId="4" fillId="0" borderId="0" xfId="0" applyNumberFormat="1" applyFont="1" applyProtection="1">
      <alignment vertical="center"/>
    </xf>
    <xf numFmtId="0" fontId="4" fillId="0" borderId="0" xfId="0" applyFont="1" applyProtection="1">
      <alignment vertical="center"/>
    </xf>
    <xf numFmtId="0" fontId="17" fillId="0" borderId="0" xfId="0" applyFont="1" applyAlignment="1" applyProtection="1">
      <alignment horizontal="right" vertical="top"/>
    </xf>
    <xf numFmtId="0" fontId="17" fillId="0" borderId="0" xfId="0" applyFont="1" applyAlignment="1" applyProtection="1">
      <alignment vertical="top"/>
    </xf>
    <xf numFmtId="0" fontId="4" fillId="0" borderId="27" xfId="0" applyFont="1" applyBorder="1" applyProtection="1">
      <alignment vertical="center"/>
    </xf>
    <xf numFmtId="0" fontId="4" fillId="0" borderId="0" xfId="0" applyFont="1" applyProtection="1">
      <alignment vertical="center"/>
    </xf>
    <xf numFmtId="0" fontId="17" fillId="0" borderId="0" xfId="0" applyFont="1" applyAlignment="1" applyProtection="1">
      <alignment vertical="top"/>
    </xf>
    <xf numFmtId="0" fontId="22" fillId="0" borderId="0" xfId="0" applyFont="1" applyAlignment="1" applyProtection="1">
      <alignment vertical="top"/>
    </xf>
    <xf numFmtId="0" fontId="4" fillId="0" borderId="25" xfId="0" applyFont="1" applyBorder="1" applyProtection="1">
      <alignment vertical="center"/>
    </xf>
    <xf numFmtId="0" fontId="16" fillId="0" borderId="27" xfId="0" applyFont="1" applyBorder="1" applyAlignment="1" applyProtection="1">
      <alignment vertical="top"/>
    </xf>
    <xf numFmtId="0" fontId="4" fillId="0" borderId="0" xfId="0" applyFont="1" applyAlignment="1" applyProtection="1">
      <alignment horizontal="left" vertical="center"/>
    </xf>
    <xf numFmtId="0" fontId="4" fillId="0" borderId="27" xfId="3" applyFont="1" applyBorder="1" applyProtection="1">
      <alignment vertical="center"/>
    </xf>
    <xf numFmtId="49" fontId="17" fillId="0" borderId="0" xfId="0" applyNumberFormat="1" applyFont="1" applyAlignment="1" applyProtection="1">
      <alignment horizontal="right" vertical="top"/>
    </xf>
    <xf numFmtId="49" fontId="4" fillId="0" borderId="0" xfId="0" applyNumberFormat="1" applyFont="1" applyProtection="1">
      <alignment vertical="center"/>
    </xf>
    <xf numFmtId="0" fontId="24" fillId="0" borderId="0" xfId="0" applyFont="1" applyAlignment="1" applyProtection="1">
      <alignment vertical="top"/>
    </xf>
    <xf numFmtId="0" fontId="4" fillId="0" borderId="22" xfId="0" applyFont="1" applyBorder="1" applyProtection="1">
      <alignment vertical="center"/>
    </xf>
    <xf numFmtId="0" fontId="4" fillId="0" borderId="18" xfId="0" applyFont="1" applyBorder="1" applyProtection="1">
      <alignment vertical="center"/>
    </xf>
    <xf numFmtId="49" fontId="23" fillId="0" borderId="18" xfId="0" applyNumberFormat="1" applyFont="1" applyBorder="1" applyAlignment="1" applyProtection="1">
      <alignment vertical="top"/>
    </xf>
    <xf numFmtId="0" fontId="16" fillId="0" borderId="18" xfId="0" applyFont="1" applyBorder="1" applyAlignment="1" applyProtection="1">
      <alignment vertical="top"/>
    </xf>
    <xf numFmtId="0" fontId="4" fillId="0" borderId="19" xfId="0" applyFont="1" applyBorder="1" applyProtection="1">
      <alignment vertical="center"/>
    </xf>
    <xf numFmtId="177" fontId="16" fillId="0" borderId="0" xfId="0" applyNumberFormat="1" applyFont="1" applyAlignment="1" applyProtection="1">
      <alignment vertical="top"/>
    </xf>
    <xf numFmtId="0" fontId="23" fillId="0" borderId="0" xfId="0" applyFont="1" applyAlignment="1" applyProtection="1">
      <alignment vertical="top"/>
    </xf>
    <xf numFmtId="0" fontId="16" fillId="0" borderId="0" xfId="0" applyFont="1" applyAlignment="1" applyProtection="1">
      <alignment vertical="top"/>
    </xf>
    <xf numFmtId="177" fontId="4" fillId="0" borderId="0" xfId="3" applyNumberFormat="1" applyFont="1" applyProtection="1">
      <alignment vertical="center"/>
    </xf>
    <xf numFmtId="0" fontId="17" fillId="0" borderId="0" xfId="0" applyFont="1" applyProtection="1">
      <alignment vertical="center"/>
    </xf>
    <xf numFmtId="0" fontId="17" fillId="0" borderId="0" xfId="0" applyFont="1" applyAlignment="1" applyProtection="1">
      <alignment horizontal="left" vertical="top"/>
    </xf>
    <xf numFmtId="181" fontId="17" fillId="0" borderId="0" xfId="0" applyNumberFormat="1" applyFont="1" applyAlignment="1" applyProtection="1">
      <alignment horizontal="right" vertical="top"/>
    </xf>
    <xf numFmtId="0" fontId="22" fillId="0" borderId="0" xfId="0" applyFont="1" applyAlignment="1" applyProtection="1">
      <alignment vertical="top" wrapText="1"/>
    </xf>
    <xf numFmtId="0" fontId="22" fillId="0" borderId="0" xfId="0" applyFont="1" applyAlignment="1" applyProtection="1">
      <alignment vertical="top"/>
    </xf>
    <xf numFmtId="0" fontId="4" fillId="0" borderId="25" xfId="3" applyFont="1" applyBorder="1" applyProtection="1">
      <alignment vertical="center"/>
    </xf>
    <xf numFmtId="49" fontId="17" fillId="0" borderId="18" xfId="0" applyNumberFormat="1" applyFont="1" applyBorder="1" applyAlignment="1" applyProtection="1">
      <alignment horizontal="right" vertical="top"/>
    </xf>
    <xf numFmtId="0" fontId="17" fillId="0" borderId="18" xfId="0" applyFont="1" applyBorder="1" applyAlignment="1" applyProtection="1">
      <alignment vertical="top"/>
    </xf>
    <xf numFmtId="0" fontId="19" fillId="0" borderId="25" xfId="0" applyFont="1" applyBorder="1" applyProtection="1">
      <alignment vertical="center"/>
    </xf>
    <xf numFmtId="0" fontId="19" fillId="0" borderId="0" xfId="0" applyFont="1" applyProtection="1">
      <alignment vertical="center"/>
    </xf>
    <xf numFmtId="0" fontId="22" fillId="0" borderId="0" xfId="0" applyFont="1" applyAlignment="1" applyProtection="1">
      <alignment horizontal="left" vertical="center" wrapText="1"/>
    </xf>
    <xf numFmtId="0" fontId="4" fillId="0" borderId="0" xfId="0" applyFont="1" applyAlignment="1" applyProtection="1">
      <alignment horizontal="right" vertical="center"/>
    </xf>
    <xf numFmtId="49" fontId="16" fillId="0" borderId="18" xfId="0" applyNumberFormat="1" applyFont="1" applyBorder="1" applyAlignment="1" applyProtection="1">
      <alignment vertical="top"/>
    </xf>
    <xf numFmtId="0" fontId="22" fillId="0" borderId="0" xfId="0" applyFont="1" applyProtection="1">
      <alignment vertical="center"/>
    </xf>
    <xf numFmtId="177" fontId="4" fillId="0" borderId="0" xfId="0" applyNumberFormat="1" applyFont="1" applyProtection="1">
      <alignment vertical="center"/>
    </xf>
    <xf numFmtId="178" fontId="4" fillId="0" borderId="0" xfId="0" applyNumberFormat="1" applyFont="1" applyProtection="1">
      <alignment vertical="center"/>
    </xf>
    <xf numFmtId="182" fontId="4" fillId="0" borderId="0" xfId="0" applyNumberFormat="1" applyFont="1" applyProtection="1">
      <alignment vertical="center"/>
    </xf>
    <xf numFmtId="178" fontId="4" fillId="0" borderId="0" xfId="3" applyNumberFormat="1" applyFont="1" applyProtection="1">
      <alignment vertical="center"/>
    </xf>
    <xf numFmtId="0" fontId="18" fillId="0" borderId="22" xfId="0" applyFont="1" applyBorder="1" applyProtection="1">
      <alignment vertical="center"/>
    </xf>
    <xf numFmtId="182" fontId="4" fillId="0" borderId="0" xfId="3" applyNumberFormat="1" applyFont="1" applyProtection="1">
      <alignment vertical="center"/>
    </xf>
    <xf numFmtId="177" fontId="4" fillId="0" borderId="21" xfId="0" applyNumberFormat="1" applyFont="1" applyBorder="1" applyProtection="1">
      <alignment vertical="center"/>
    </xf>
    <xf numFmtId="178" fontId="4" fillId="0" borderId="21" xfId="0" applyNumberFormat="1" applyFont="1" applyBorder="1" applyProtection="1">
      <alignment vertical="center"/>
    </xf>
    <xf numFmtId="182" fontId="4" fillId="0" borderId="21" xfId="0" applyNumberFormat="1" applyFont="1" applyBorder="1" applyProtection="1">
      <alignment vertical="center"/>
    </xf>
    <xf numFmtId="49" fontId="4" fillId="0" borderId="0" xfId="0" applyNumberFormat="1" applyFont="1" applyAlignment="1" applyProtection="1">
      <alignment horizontal="left" vertical="center"/>
    </xf>
    <xf numFmtId="177" fontId="4" fillId="0" borderId="0" xfId="0" applyNumberFormat="1" applyFont="1" applyAlignment="1" applyProtection="1">
      <alignment horizontal="left" vertical="center"/>
    </xf>
    <xf numFmtId="183" fontId="4" fillId="0" borderId="0" xfId="2" applyNumberFormat="1" applyFont="1" applyProtection="1">
      <alignment vertical="center"/>
    </xf>
    <xf numFmtId="178" fontId="4" fillId="0" borderId="13" xfId="2" applyNumberFormat="1" applyFont="1" applyBorder="1" applyProtection="1">
      <alignment vertical="center"/>
    </xf>
    <xf numFmtId="178" fontId="4" fillId="0" borderId="5" xfId="2" applyNumberFormat="1" applyFont="1" applyBorder="1" applyProtection="1">
      <alignment vertical="center"/>
    </xf>
    <xf numFmtId="178" fontId="4" fillId="0" borderId="7" xfId="2" applyNumberFormat="1" applyFont="1" applyBorder="1" applyProtection="1">
      <alignment vertical="center"/>
    </xf>
    <xf numFmtId="178" fontId="4" fillId="0" borderId="25" xfId="2" applyNumberFormat="1" applyFont="1" applyBorder="1" applyProtection="1">
      <alignment vertical="center"/>
    </xf>
    <xf numFmtId="178" fontId="4" fillId="0" borderId="0" xfId="2" applyNumberFormat="1" applyFont="1" applyProtection="1">
      <alignment vertical="center"/>
    </xf>
    <xf numFmtId="178" fontId="4" fillId="0" borderId="27" xfId="2" applyNumberFormat="1" applyFont="1" applyBorder="1" applyProtection="1">
      <alignment vertical="center"/>
    </xf>
    <xf numFmtId="178" fontId="4" fillId="0" borderId="14" xfId="2" applyNumberFormat="1" applyFont="1" applyBorder="1" applyProtection="1">
      <alignment vertical="center"/>
    </xf>
    <xf numFmtId="178" fontId="4" fillId="0" borderId="9" xfId="2" applyNumberFormat="1" applyFont="1" applyBorder="1" applyProtection="1">
      <alignment vertical="center"/>
    </xf>
    <xf numFmtId="178" fontId="4" fillId="0" borderId="11" xfId="2" applyNumberFormat="1" applyFont="1" applyBorder="1" applyProtection="1">
      <alignment vertical="center"/>
    </xf>
    <xf numFmtId="178" fontId="4" fillId="0" borderId="22" xfId="2" applyNumberFormat="1" applyFont="1" applyBorder="1" applyProtection="1">
      <alignment vertical="center"/>
    </xf>
    <xf numFmtId="178" fontId="4" fillId="0" borderId="18" xfId="2" applyNumberFormat="1" applyFont="1" applyBorder="1" applyProtection="1">
      <alignment vertical="center"/>
    </xf>
    <xf numFmtId="178" fontId="4" fillId="0" borderId="19" xfId="2" applyNumberFormat="1" applyFont="1" applyBorder="1" applyProtection="1">
      <alignment vertical="center"/>
    </xf>
    <xf numFmtId="0" fontId="22" fillId="0" borderId="0" xfId="0" applyFont="1" applyAlignment="1" applyProtection="1">
      <alignment horizontal="left" vertical="top" wrapText="1"/>
    </xf>
    <xf numFmtId="182" fontId="17" fillId="0" borderId="0" xfId="0" applyNumberFormat="1" applyFont="1" applyAlignment="1" applyProtection="1">
      <alignment horizontal="right" vertical="top"/>
    </xf>
    <xf numFmtId="178" fontId="4" fillId="0" borderId="20" xfId="2" applyNumberFormat="1" applyFont="1" applyBorder="1" applyAlignment="1" applyProtection="1">
      <alignment horizontal="left" vertical="center"/>
    </xf>
    <xf numFmtId="178" fontId="4" fillId="0" borderId="21" xfId="2" applyNumberFormat="1" applyFont="1" applyBorder="1" applyAlignment="1" applyProtection="1">
      <alignment horizontal="left" vertical="center"/>
    </xf>
    <xf numFmtId="178" fontId="4" fillId="0" borderId="24" xfId="2" applyNumberFormat="1" applyFont="1" applyBorder="1" applyAlignment="1" applyProtection="1">
      <alignment horizontal="left" vertical="center"/>
    </xf>
    <xf numFmtId="178" fontId="4" fillId="0" borderId="44" xfId="2" applyNumberFormat="1" applyFont="1" applyBorder="1" applyAlignment="1" applyProtection="1">
      <alignment horizontal="left" vertical="center"/>
    </xf>
    <xf numFmtId="178" fontId="4" fillId="0" borderId="42" xfId="2" applyNumberFormat="1" applyFont="1" applyBorder="1" applyAlignment="1" applyProtection="1">
      <alignment horizontal="left" vertical="center"/>
    </xf>
    <xf numFmtId="178" fontId="4" fillId="0" borderId="45" xfId="2" applyNumberFormat="1" applyFont="1" applyBorder="1" applyAlignment="1" applyProtection="1">
      <alignment horizontal="left" vertical="center"/>
    </xf>
    <xf numFmtId="182" fontId="4" fillId="0" borderId="44" xfId="2" applyNumberFormat="1" applyFont="1" applyBorder="1" applyAlignment="1" applyProtection="1">
      <alignment horizontal="left" vertical="center"/>
    </xf>
    <xf numFmtId="182" fontId="4" fillId="0" borderId="42" xfId="2" applyNumberFormat="1" applyFont="1" applyBorder="1" applyAlignment="1" applyProtection="1">
      <alignment horizontal="left" vertical="center"/>
    </xf>
    <xf numFmtId="182" fontId="4" fillId="0" borderId="45" xfId="2" applyNumberFormat="1" applyFont="1" applyBorder="1" applyAlignment="1" applyProtection="1">
      <alignment horizontal="left" vertical="center"/>
    </xf>
    <xf numFmtId="178" fontId="4" fillId="0" borderId="61" xfId="2" applyNumberFormat="1" applyFont="1" applyBorder="1" applyAlignment="1" applyProtection="1">
      <alignment horizontal="left" vertical="center"/>
    </xf>
    <xf numFmtId="178" fontId="4" fillId="0" borderId="39" xfId="2" applyNumberFormat="1" applyFont="1" applyBorder="1" applyAlignment="1" applyProtection="1">
      <alignment horizontal="left" vertical="center"/>
    </xf>
    <xf numFmtId="178" fontId="4" fillId="0" borderId="60" xfId="2" applyNumberFormat="1" applyFont="1" applyBorder="1" applyAlignment="1" applyProtection="1">
      <alignment horizontal="left" vertical="center"/>
    </xf>
    <xf numFmtId="0" fontId="18" fillId="0" borderId="25" xfId="0" applyFont="1" applyBorder="1" applyAlignment="1" applyProtection="1">
      <alignment horizontal="left" vertical="center" indent="1"/>
    </xf>
    <xf numFmtId="0" fontId="18" fillId="0" borderId="0" xfId="0" applyFont="1" applyAlignment="1" applyProtection="1">
      <alignment horizontal="left" vertical="center" indent="1"/>
    </xf>
    <xf numFmtId="182" fontId="4" fillId="0" borderId="0" xfId="2" applyNumberFormat="1" applyFont="1" applyAlignment="1" applyProtection="1">
      <alignment horizontal="center" vertical="center"/>
    </xf>
    <xf numFmtId="178" fontId="4" fillId="0" borderId="0" xfId="2" applyNumberFormat="1" applyFont="1" applyAlignment="1" applyProtection="1">
      <alignment horizontal="left" vertical="center"/>
    </xf>
    <xf numFmtId="178" fontId="4" fillId="0" borderId="0" xfId="2" applyNumberFormat="1" applyFont="1" applyAlignment="1" applyProtection="1">
      <alignment horizontal="right" vertical="center"/>
    </xf>
    <xf numFmtId="0" fontId="4" fillId="0" borderId="0" xfId="0" applyFont="1" applyAlignment="1" applyProtection="1">
      <alignment horizontal="left" vertical="top"/>
    </xf>
    <xf numFmtId="177" fontId="17" fillId="0" borderId="0" xfId="0" applyNumberFormat="1" applyFont="1" applyAlignment="1" applyProtection="1">
      <alignment horizontal="right" vertical="top"/>
    </xf>
    <xf numFmtId="182" fontId="4" fillId="0" borderId="0" xfId="2" applyNumberFormat="1" applyFont="1" applyProtection="1">
      <alignment vertical="center"/>
    </xf>
    <xf numFmtId="178" fontId="4" fillId="0" borderId="0" xfId="2" applyNumberFormat="1" applyFont="1" applyProtection="1">
      <alignment vertical="center"/>
    </xf>
    <xf numFmtId="182" fontId="4" fillId="0" borderId="0" xfId="2" applyNumberFormat="1" applyFont="1" applyAlignment="1" applyProtection="1">
      <alignment horizontal="right" vertical="center"/>
    </xf>
    <xf numFmtId="178" fontId="4" fillId="0" borderId="44" xfId="2" applyNumberFormat="1" applyFont="1" applyBorder="1" applyProtection="1">
      <alignment vertical="center"/>
    </xf>
    <xf numFmtId="178" fontId="4" fillId="0" borderId="42" xfId="2" applyNumberFormat="1" applyFont="1" applyBorder="1" applyProtection="1">
      <alignment vertical="center"/>
    </xf>
    <xf numFmtId="178" fontId="4" fillId="0" borderId="45" xfId="2" applyNumberFormat="1" applyFont="1" applyBorder="1" applyProtection="1">
      <alignment vertical="center"/>
    </xf>
    <xf numFmtId="178" fontId="4" fillId="0" borderId="22" xfId="2" quotePrefix="1" applyNumberFormat="1" applyFont="1" applyBorder="1" applyProtection="1">
      <alignment vertical="center"/>
    </xf>
    <xf numFmtId="178" fontId="4" fillId="0" borderId="18" xfId="2" quotePrefix="1" applyNumberFormat="1" applyFont="1" applyBorder="1" applyProtection="1">
      <alignment vertical="center"/>
    </xf>
    <xf numFmtId="178" fontId="4" fillId="0" borderId="19" xfId="2" quotePrefix="1" applyNumberFormat="1" applyFont="1" applyBorder="1" applyProtection="1">
      <alignment vertical="center"/>
    </xf>
    <xf numFmtId="0" fontId="17" fillId="0" borderId="0" xfId="3" applyFont="1" applyProtection="1">
      <alignment vertical="center"/>
    </xf>
    <xf numFmtId="178" fontId="17" fillId="0" borderId="0" xfId="3" applyNumberFormat="1" applyFont="1" applyProtection="1">
      <alignment vertical="center"/>
    </xf>
    <xf numFmtId="0" fontId="4" fillId="0" borderId="13" xfId="0" applyFont="1" applyBorder="1" applyAlignment="1" applyProtection="1">
      <alignment horizontal="left" vertical="center"/>
    </xf>
    <xf numFmtId="0" fontId="4" fillId="0" borderId="5" xfId="0" applyFont="1" applyBorder="1" applyAlignment="1" applyProtection="1">
      <alignment horizontal="left" vertical="center"/>
    </xf>
    <xf numFmtId="0" fontId="4" fillId="0" borderId="7" xfId="0" applyFont="1" applyBorder="1" applyAlignment="1" applyProtection="1">
      <alignment horizontal="left" vertical="center"/>
    </xf>
    <xf numFmtId="185" fontId="4" fillId="0" borderId="13" xfId="2" applyNumberFormat="1" applyFont="1" applyBorder="1" applyAlignment="1" applyProtection="1">
      <alignment horizontal="right" vertical="center"/>
    </xf>
    <xf numFmtId="38" fontId="4" fillId="0" borderId="5" xfId="2" applyNumberFormat="1" applyFont="1" applyBorder="1" applyAlignment="1" applyProtection="1">
      <alignment horizontal="right" vertical="center"/>
    </xf>
    <xf numFmtId="38" fontId="4" fillId="0" borderId="7" xfId="2" applyNumberFormat="1" applyFont="1" applyBorder="1" applyAlignment="1" applyProtection="1">
      <alignment horizontal="right" vertical="center"/>
    </xf>
    <xf numFmtId="40" fontId="4" fillId="0" borderId="0" xfId="2" applyNumberFormat="1" applyFont="1" applyProtection="1">
      <alignment vertical="center"/>
    </xf>
    <xf numFmtId="0" fontId="4" fillId="0" borderId="14" xfId="0" applyFont="1" applyBorder="1" applyAlignment="1" applyProtection="1">
      <alignment horizontal="left" vertical="center"/>
    </xf>
    <xf numFmtId="0" fontId="4" fillId="0" borderId="9" xfId="0" applyFont="1" applyBorder="1" applyAlignment="1" applyProtection="1">
      <alignment horizontal="left" vertical="center"/>
    </xf>
    <xf numFmtId="0" fontId="4" fillId="0" borderId="11" xfId="0" applyFont="1" applyBorder="1" applyAlignment="1" applyProtection="1">
      <alignment horizontal="left" vertical="center"/>
    </xf>
    <xf numFmtId="185" fontId="4" fillId="0" borderId="14" xfId="2" applyNumberFormat="1" applyFont="1" applyBorder="1" applyAlignment="1" applyProtection="1">
      <alignment horizontal="right" vertical="center"/>
    </xf>
    <xf numFmtId="38" fontId="4" fillId="0" borderId="9" xfId="2" applyNumberFormat="1" applyFont="1" applyBorder="1" applyAlignment="1" applyProtection="1">
      <alignment horizontal="right" vertical="center"/>
    </xf>
    <xf numFmtId="38" fontId="4" fillId="0" borderId="11" xfId="2" applyNumberFormat="1" applyFont="1" applyBorder="1" applyAlignment="1" applyProtection="1">
      <alignment horizontal="right" vertical="center"/>
    </xf>
    <xf numFmtId="0" fontId="4" fillId="0" borderId="22" xfId="0" applyFont="1" applyBorder="1" applyAlignment="1" applyProtection="1">
      <alignment horizontal="left" vertical="center"/>
    </xf>
    <xf numFmtId="0" fontId="4" fillId="0" borderId="18" xfId="0" applyFont="1" applyBorder="1" applyAlignment="1" applyProtection="1">
      <alignment horizontal="left" vertical="center"/>
    </xf>
    <xf numFmtId="0" fontId="4" fillId="0" borderId="19" xfId="0" applyFont="1" applyBorder="1" applyAlignment="1" applyProtection="1">
      <alignment horizontal="left" vertical="center"/>
    </xf>
    <xf numFmtId="185" fontId="4" fillId="0" borderId="61" xfId="2" applyNumberFormat="1" applyFont="1" applyBorder="1" applyAlignment="1" applyProtection="1">
      <alignment horizontal="right" vertical="center"/>
    </xf>
    <xf numFmtId="38" fontId="4" fillId="0" borderId="39" xfId="2" applyNumberFormat="1" applyFont="1" applyBorder="1" applyAlignment="1" applyProtection="1">
      <alignment horizontal="right" vertical="center"/>
    </xf>
    <xf numFmtId="38" fontId="4" fillId="0" borderId="60" xfId="2" applyNumberFormat="1" applyFont="1" applyBorder="1" applyAlignment="1" applyProtection="1">
      <alignment horizontal="right" vertical="center"/>
    </xf>
    <xf numFmtId="0" fontId="15" fillId="0" borderId="0" xfId="0" applyFont="1" applyProtection="1">
      <alignment vertical="center"/>
    </xf>
    <xf numFmtId="49" fontId="16" fillId="0" borderId="0" xfId="0" applyNumberFormat="1" applyFont="1" applyAlignment="1" applyProtection="1">
      <alignment vertical="top"/>
    </xf>
    <xf numFmtId="0" fontId="22" fillId="0" borderId="18" xfId="0" applyFont="1" applyBorder="1" applyProtection="1">
      <alignment vertical="center"/>
    </xf>
    <xf numFmtId="0" fontId="4" fillId="0" borderId="26" xfId="0" applyFont="1" applyBorder="1" applyAlignment="1" applyProtection="1">
      <alignment horizontal="left" vertical="center"/>
    </xf>
    <xf numFmtId="0" fontId="4" fillId="0" borderId="2" xfId="0" applyFont="1" applyBorder="1" applyAlignment="1" applyProtection="1">
      <alignment horizontal="left" vertical="center"/>
    </xf>
    <xf numFmtId="0" fontId="4" fillId="0" borderId="3" xfId="0" applyFont="1" applyBorder="1" applyAlignment="1" applyProtection="1">
      <alignment horizontal="left" vertical="center"/>
    </xf>
    <xf numFmtId="178" fontId="4" fillId="0" borderId="20" xfId="2" applyNumberFormat="1" applyFont="1" applyBorder="1" applyAlignment="1" applyProtection="1">
      <alignment horizontal="center" vertical="center"/>
    </xf>
    <xf numFmtId="178" fontId="4" fillId="0" borderId="21" xfId="2" applyNumberFormat="1" applyFont="1" applyBorder="1" applyAlignment="1" applyProtection="1">
      <alignment horizontal="center" vertical="center"/>
    </xf>
    <xf numFmtId="178" fontId="4" fillId="0" borderId="54" xfId="2" applyNumberFormat="1" applyFont="1" applyBorder="1" applyAlignment="1" applyProtection="1">
      <alignment horizontal="center" vertical="center"/>
    </xf>
    <xf numFmtId="178" fontId="4" fillId="0" borderId="1" xfId="0" applyNumberFormat="1" applyFont="1" applyBorder="1" applyAlignment="1" applyProtection="1">
      <alignment horizontal="center" vertical="center"/>
    </xf>
    <xf numFmtId="177" fontId="4" fillId="0" borderId="2" xfId="0" applyNumberFormat="1" applyFont="1" applyBorder="1" applyAlignment="1" applyProtection="1">
      <alignment horizontal="center" vertical="center"/>
    </xf>
    <xf numFmtId="177" fontId="4" fillId="0" borderId="3" xfId="0" applyNumberFormat="1" applyFont="1" applyBorder="1" applyAlignment="1" applyProtection="1">
      <alignment horizontal="center" vertical="center"/>
    </xf>
    <xf numFmtId="178" fontId="4" fillId="0" borderId="1" xfId="0" applyNumberFormat="1" applyFont="1" applyBorder="1" applyAlignment="1" applyProtection="1">
      <alignment horizontal="center" vertical="center" wrapText="1"/>
    </xf>
    <xf numFmtId="177" fontId="4" fillId="0" borderId="2" xfId="0" applyNumberFormat="1" applyFont="1" applyBorder="1" applyAlignment="1" applyProtection="1">
      <alignment horizontal="center" vertical="center" wrapText="1"/>
    </xf>
    <xf numFmtId="177" fontId="4" fillId="0" borderId="3" xfId="0" applyNumberFormat="1" applyFont="1" applyBorder="1" applyAlignment="1" applyProtection="1">
      <alignment horizontal="center" vertical="center" wrapText="1"/>
    </xf>
    <xf numFmtId="180" fontId="4" fillId="0" borderId="13" xfId="0" applyNumberFormat="1" applyFont="1" applyBorder="1" applyProtection="1">
      <alignment vertical="center"/>
    </xf>
    <xf numFmtId="0" fontId="4" fillId="0" borderId="5" xfId="3" applyFont="1" applyBorder="1" applyProtection="1">
      <alignment vertical="center"/>
    </xf>
    <xf numFmtId="0" fontId="4" fillId="0" borderId="7" xfId="3" applyFont="1" applyBorder="1" applyProtection="1">
      <alignment vertical="center"/>
    </xf>
    <xf numFmtId="180" fontId="4" fillId="0" borderId="14" xfId="0" applyNumberFormat="1" applyFont="1" applyBorder="1" applyProtection="1">
      <alignment vertical="center"/>
    </xf>
    <xf numFmtId="0" fontId="4" fillId="0" borderId="9" xfId="3" applyFont="1" applyBorder="1" applyProtection="1">
      <alignment vertical="center"/>
    </xf>
    <xf numFmtId="0" fontId="4" fillId="0" borderId="11" xfId="3" applyFont="1" applyBorder="1" applyProtection="1">
      <alignment vertical="center"/>
    </xf>
    <xf numFmtId="180" fontId="4" fillId="0" borderId="28" xfId="0" applyNumberFormat="1" applyFont="1" applyBorder="1" applyProtection="1">
      <alignment vertical="center"/>
    </xf>
    <xf numFmtId="0" fontId="4" fillId="0" borderId="29" xfId="0" applyFont="1" applyBorder="1" applyProtection="1">
      <alignment vertical="center"/>
    </xf>
    <xf numFmtId="0" fontId="4" fillId="0" borderId="30" xfId="0" applyFont="1" applyBorder="1" applyProtection="1">
      <alignment vertical="center"/>
    </xf>
    <xf numFmtId="180" fontId="4" fillId="0" borderId="31" xfId="0" applyNumberFormat="1" applyFont="1" applyBorder="1" applyProtection="1">
      <alignment vertical="center"/>
    </xf>
    <xf numFmtId="0" fontId="4" fillId="0" borderId="32" xfId="0" applyFont="1" applyBorder="1" applyAlignment="1" applyProtection="1">
      <alignment horizontal="left" vertical="center"/>
    </xf>
    <xf numFmtId="0" fontId="4" fillId="0" borderId="33" xfId="0" applyFont="1" applyBorder="1" applyAlignment="1" applyProtection="1">
      <alignment horizontal="left" vertical="center"/>
    </xf>
    <xf numFmtId="38" fontId="4" fillId="0" borderId="31" xfId="2" applyNumberFormat="1" applyFont="1" applyBorder="1" applyAlignment="1" applyProtection="1">
      <alignment horizontal="right" vertical="center"/>
    </xf>
    <xf numFmtId="38" fontId="4" fillId="0" borderId="32" xfId="2" applyNumberFormat="1" applyFont="1" applyBorder="1" applyAlignment="1" applyProtection="1">
      <alignment horizontal="right" vertical="center"/>
    </xf>
    <xf numFmtId="38" fontId="4" fillId="0" borderId="34" xfId="2" applyNumberFormat="1" applyFont="1" applyBorder="1" applyAlignment="1" applyProtection="1">
      <alignment horizontal="right" vertical="center"/>
    </xf>
    <xf numFmtId="38" fontId="4" fillId="0" borderId="35" xfId="2" applyNumberFormat="1" applyFont="1" applyBorder="1" applyAlignment="1" applyProtection="1">
      <alignment horizontal="right" vertical="center"/>
    </xf>
    <xf numFmtId="178" fontId="4" fillId="0" borderId="32" xfId="2" applyNumberFormat="1" applyFont="1" applyBorder="1" applyAlignment="1" applyProtection="1">
      <alignment horizontal="right" vertical="center"/>
    </xf>
    <xf numFmtId="178" fontId="4" fillId="0" borderId="33" xfId="2" applyNumberFormat="1" applyFont="1" applyBorder="1" applyAlignment="1" applyProtection="1">
      <alignment horizontal="right" vertical="center"/>
    </xf>
    <xf numFmtId="177" fontId="4" fillId="0" borderId="0" xfId="2" applyNumberFormat="1" applyFont="1" applyAlignment="1" applyProtection="1">
      <alignment horizontal="center" vertical="center"/>
    </xf>
    <xf numFmtId="178" fontId="4" fillId="0" borderId="0" xfId="2" applyNumberFormat="1" applyFont="1" applyAlignment="1" applyProtection="1">
      <alignment horizontal="center" vertical="center"/>
    </xf>
    <xf numFmtId="178" fontId="16" fillId="0" borderId="0" xfId="0" applyNumberFormat="1" applyFont="1" applyAlignment="1" applyProtection="1">
      <alignment vertical="top"/>
    </xf>
    <xf numFmtId="178" fontId="4" fillId="0" borderId="18" xfId="0" applyNumberFormat="1" applyFont="1" applyBorder="1" applyProtection="1">
      <alignment vertical="center"/>
    </xf>
    <xf numFmtId="178" fontId="16" fillId="0" borderId="18" xfId="0" applyNumberFormat="1" applyFont="1" applyBorder="1" applyAlignment="1" applyProtection="1">
      <alignment vertical="top"/>
    </xf>
    <xf numFmtId="182" fontId="16" fillId="0" borderId="0" xfId="0" applyNumberFormat="1" applyFont="1" applyAlignment="1" applyProtection="1">
      <alignment vertical="top"/>
    </xf>
    <xf numFmtId="0" fontId="4" fillId="0" borderId="22" xfId="3" applyFont="1" applyBorder="1" applyProtection="1">
      <alignment vertical="center"/>
    </xf>
    <xf numFmtId="182" fontId="4" fillId="0" borderId="18" xfId="3" applyNumberFormat="1" applyFont="1" applyBorder="1" applyProtection="1">
      <alignment vertical="center"/>
    </xf>
    <xf numFmtId="0" fontId="4" fillId="0" borderId="21" xfId="3" applyFont="1" applyBorder="1" applyProtection="1">
      <alignment vertical="center"/>
    </xf>
    <xf numFmtId="182" fontId="4" fillId="0" borderId="21" xfId="3" applyNumberFormat="1" applyFont="1" applyBorder="1" applyProtection="1">
      <alignment vertical="center"/>
    </xf>
    <xf numFmtId="0" fontId="4" fillId="0" borderId="24" xfId="3" applyFont="1" applyBorder="1" applyProtection="1">
      <alignment vertical="center"/>
    </xf>
    <xf numFmtId="0" fontId="4" fillId="0" borderId="27" xfId="2" applyFont="1" applyBorder="1" applyProtection="1">
      <alignment vertical="center"/>
    </xf>
    <xf numFmtId="0" fontId="22" fillId="0" borderId="18" xfId="0" applyFont="1" applyBorder="1" applyAlignment="1" applyProtection="1">
      <alignment horizontal="left" vertical="center"/>
    </xf>
    <xf numFmtId="0" fontId="18" fillId="0" borderId="18" xfId="0" applyFont="1" applyBorder="1" applyAlignment="1" applyProtection="1">
      <alignment horizontal="left" vertical="center" indent="1"/>
    </xf>
    <xf numFmtId="0" fontId="18" fillId="0" borderId="38" xfId="0" applyFont="1" applyBorder="1" applyAlignment="1" applyProtection="1">
      <alignment horizontal="left" vertical="center" indent="1"/>
    </xf>
    <xf numFmtId="0" fontId="19" fillId="0" borderId="2" xfId="0" applyFont="1" applyBorder="1" applyAlignment="1" applyProtection="1">
      <alignment horizontal="left" vertical="center" indent="1"/>
    </xf>
    <xf numFmtId="0" fontId="4" fillId="0" borderId="21" xfId="0" applyFont="1" applyBorder="1" applyAlignment="1" applyProtection="1">
      <alignment horizontal="left" vertical="center"/>
    </xf>
    <xf numFmtId="0" fontId="4" fillId="0" borderId="54" xfId="0" applyFont="1" applyBorder="1" applyAlignment="1" applyProtection="1">
      <alignment horizontal="left" vertical="center"/>
    </xf>
    <xf numFmtId="182" fontId="4" fillId="0" borderId="1" xfId="0" applyNumberFormat="1" applyFont="1" applyBorder="1" applyAlignment="1" applyProtection="1">
      <alignment horizontal="center" vertical="center"/>
    </xf>
    <xf numFmtId="182" fontId="4" fillId="0" borderId="2" xfId="0" applyNumberFormat="1" applyFont="1" applyBorder="1" applyAlignment="1" applyProtection="1">
      <alignment horizontal="center" vertical="center"/>
    </xf>
    <xf numFmtId="182" fontId="4" fillId="0" borderId="15" xfId="0" applyNumberFormat="1" applyFont="1" applyBorder="1" applyAlignment="1" applyProtection="1">
      <alignment horizontal="center" vertical="center"/>
    </xf>
    <xf numFmtId="0" fontId="4" fillId="0" borderId="1" xfId="0" applyFont="1" applyBorder="1" applyAlignment="1" applyProtection="1">
      <alignment horizontal="center" vertical="center" wrapText="1"/>
    </xf>
    <xf numFmtId="0" fontId="4" fillId="0" borderId="2" xfId="0" applyFont="1" applyBorder="1" applyAlignment="1" applyProtection="1">
      <alignment horizontal="center" vertical="center" wrapText="1"/>
    </xf>
    <xf numFmtId="180" fontId="4" fillId="0" borderId="17" xfId="0" applyNumberFormat="1" applyFont="1" applyBorder="1" applyProtection="1">
      <alignment vertical="center"/>
    </xf>
    <xf numFmtId="0" fontId="4" fillId="0" borderId="4" xfId="0" applyFont="1" applyBorder="1" applyAlignment="1" applyProtection="1">
      <alignment horizontal="left" vertical="center"/>
    </xf>
    <xf numFmtId="0" fontId="4" fillId="0" borderId="6" xfId="0" applyFont="1" applyBorder="1" applyAlignment="1" applyProtection="1">
      <alignment horizontal="left" vertical="center"/>
    </xf>
    <xf numFmtId="180" fontId="4" fillId="0" borderId="50" xfId="0" applyNumberFormat="1" applyFont="1" applyBorder="1" applyProtection="1">
      <alignment vertical="center"/>
    </xf>
    <xf numFmtId="0" fontId="4" fillId="0" borderId="8" xfId="0" applyFont="1" applyBorder="1" applyAlignment="1" applyProtection="1">
      <alignment horizontal="left" vertical="center"/>
    </xf>
    <xf numFmtId="0" fontId="4" fillId="0" borderId="10" xfId="0" applyFont="1" applyBorder="1" applyAlignment="1" applyProtection="1">
      <alignment horizontal="left" vertical="center"/>
    </xf>
    <xf numFmtId="0" fontId="4" fillId="0" borderId="8" xfId="3" applyFont="1" applyBorder="1" applyProtection="1">
      <alignment vertical="center"/>
    </xf>
    <xf numFmtId="0" fontId="4" fillId="0" borderId="10" xfId="3" applyFont="1" applyBorder="1" applyProtection="1">
      <alignment vertical="center"/>
    </xf>
    <xf numFmtId="0" fontId="4" fillId="0" borderId="47" xfId="3" applyFont="1" applyBorder="1" applyAlignment="1" applyProtection="1">
      <alignment horizontal="center" vertical="center" textRotation="255"/>
    </xf>
    <xf numFmtId="0" fontId="4" fillId="0" borderId="58" xfId="3" applyFont="1" applyBorder="1" applyAlignment="1" applyProtection="1">
      <alignment horizontal="center" vertical="center" textRotation="255"/>
    </xf>
    <xf numFmtId="0" fontId="4" fillId="0" borderId="16" xfId="3" applyFont="1" applyBorder="1" applyAlignment="1" applyProtection="1">
      <alignment horizontal="center" vertical="center" textRotation="255"/>
    </xf>
    <xf numFmtId="49" fontId="4" fillId="0" borderId="8" xfId="3" applyNumberFormat="1" applyFont="1" applyBorder="1" applyProtection="1">
      <alignment vertical="center"/>
    </xf>
    <xf numFmtId="49" fontId="4" fillId="0" borderId="9" xfId="3" applyNumberFormat="1" applyFont="1" applyBorder="1" applyProtection="1">
      <alignment vertical="center"/>
    </xf>
    <xf numFmtId="49" fontId="4" fillId="0" borderId="10" xfId="3" applyNumberFormat="1" applyFont="1" applyBorder="1" applyProtection="1">
      <alignment vertical="center"/>
    </xf>
    <xf numFmtId="180" fontId="17" fillId="0" borderId="21" xfId="0" applyNumberFormat="1" applyFont="1" applyBorder="1" applyAlignment="1" applyProtection="1">
      <alignment horizontal="right" vertical="top"/>
    </xf>
    <xf numFmtId="0" fontId="17" fillId="0" borderId="21" xfId="0" applyFont="1" applyBorder="1" applyAlignment="1" applyProtection="1">
      <alignment horizontal="left" vertical="top"/>
    </xf>
    <xf numFmtId="0" fontId="4" fillId="0" borderId="21" xfId="0" applyFont="1" applyBorder="1" applyAlignment="1" applyProtection="1">
      <alignment horizontal="left" vertical="center"/>
    </xf>
    <xf numFmtId="0" fontId="4" fillId="0" borderId="21" xfId="3" applyFont="1" applyBorder="1" applyAlignment="1" applyProtection="1">
      <alignment horizontal="right" vertical="center"/>
    </xf>
    <xf numFmtId="49" fontId="4" fillId="0" borderId="21" xfId="3" applyNumberFormat="1" applyFont="1" applyBorder="1" applyAlignment="1" applyProtection="1">
      <alignment horizontal="right" vertical="center"/>
    </xf>
    <xf numFmtId="182" fontId="4" fillId="0" borderId="21" xfId="3" applyNumberFormat="1" applyFont="1" applyBorder="1" applyAlignment="1" applyProtection="1">
      <alignment horizontal="right" vertical="center"/>
    </xf>
    <xf numFmtId="49" fontId="22" fillId="0" borderId="18" xfId="0" applyNumberFormat="1" applyFont="1" applyBorder="1" applyProtection="1">
      <alignment vertical="center"/>
    </xf>
    <xf numFmtId="49" fontId="4" fillId="0" borderId="20" xfId="2" applyNumberFormat="1" applyFont="1" applyBorder="1" applyAlignment="1" applyProtection="1">
      <alignment horizontal="center" vertical="center" wrapText="1"/>
    </xf>
    <xf numFmtId="49" fontId="4" fillId="0" borderId="21" xfId="2" applyNumberFormat="1" applyFont="1" applyBorder="1" applyAlignment="1" applyProtection="1">
      <alignment horizontal="center" vertical="center" wrapText="1"/>
    </xf>
    <xf numFmtId="49" fontId="4" fillId="0" borderId="54" xfId="2" applyNumberFormat="1" applyFont="1" applyBorder="1" applyAlignment="1" applyProtection="1">
      <alignment horizontal="center" vertical="center" wrapText="1"/>
    </xf>
    <xf numFmtId="0" fontId="4" fillId="0" borderId="5" xfId="3" applyFont="1" applyBorder="1" applyAlignment="1" applyProtection="1">
      <alignment horizontal="left" vertical="center"/>
    </xf>
    <xf numFmtId="178" fontId="4" fillId="0" borderId="5" xfId="3" applyNumberFormat="1" applyFont="1" applyBorder="1" applyAlignment="1" applyProtection="1">
      <alignment horizontal="left" vertical="center"/>
    </xf>
    <xf numFmtId="0" fontId="4" fillId="0" borderId="7" xfId="3" applyFont="1" applyBorder="1" applyAlignment="1" applyProtection="1">
      <alignment horizontal="left" vertical="center"/>
    </xf>
    <xf numFmtId="0" fontId="4" fillId="0" borderId="9" xfId="3" applyFont="1" applyBorder="1" applyAlignment="1" applyProtection="1">
      <alignment horizontal="left" vertical="center"/>
    </xf>
    <xf numFmtId="178" fontId="4" fillId="0" borderId="9" xfId="3" applyNumberFormat="1" applyFont="1" applyBorder="1" applyAlignment="1" applyProtection="1">
      <alignment horizontal="left" vertical="center"/>
    </xf>
    <xf numFmtId="0" fontId="4" fillId="0" borderId="11" xfId="3" applyFont="1" applyBorder="1" applyAlignment="1" applyProtection="1">
      <alignment horizontal="left" vertical="center"/>
    </xf>
    <xf numFmtId="180" fontId="4" fillId="0" borderId="61" xfId="0" applyNumberFormat="1" applyFont="1" applyBorder="1" applyProtection="1">
      <alignment vertical="center"/>
    </xf>
    <xf numFmtId="0" fontId="4" fillId="0" borderId="39" xfId="3" applyFont="1" applyBorder="1" applyAlignment="1" applyProtection="1">
      <alignment horizontal="left" vertical="center"/>
    </xf>
    <xf numFmtId="178" fontId="4" fillId="0" borderId="39" xfId="3" applyNumberFormat="1" applyFont="1" applyBorder="1" applyAlignment="1" applyProtection="1">
      <alignment horizontal="left" vertical="center"/>
    </xf>
    <xf numFmtId="0" fontId="4" fillId="0" borderId="60" xfId="3" applyFont="1" applyBorder="1" applyAlignment="1" applyProtection="1">
      <alignment horizontal="left" vertical="center"/>
    </xf>
    <xf numFmtId="0" fontId="18" fillId="0" borderId="22" xfId="0" applyFont="1" applyBorder="1" applyAlignment="1" applyProtection="1">
      <alignment horizontal="left" vertical="center" indent="1"/>
    </xf>
    <xf numFmtId="49" fontId="4" fillId="0" borderId="18" xfId="3" applyNumberFormat="1" applyFont="1" applyBorder="1" applyProtection="1">
      <alignment vertical="center"/>
    </xf>
    <xf numFmtId="0" fontId="4" fillId="0" borderId="19" xfId="3" applyFont="1" applyBorder="1" applyProtection="1">
      <alignment vertical="center"/>
    </xf>
    <xf numFmtId="49" fontId="4" fillId="0" borderId="0" xfId="3" applyNumberFormat="1" applyFont="1" applyProtection="1">
      <alignment vertical="center"/>
    </xf>
    <xf numFmtId="49" fontId="4" fillId="0" borderId="21" xfId="0" applyNumberFormat="1" applyFont="1" applyBorder="1" applyProtection="1">
      <alignment vertical="center"/>
    </xf>
    <xf numFmtId="0" fontId="4" fillId="0" borderId="0" xfId="2" applyFont="1" applyAlignment="1" applyProtection="1"/>
    <xf numFmtId="0" fontId="18" fillId="0" borderId="25" xfId="0" applyFont="1" applyBorder="1" applyAlignment="1" applyProtection="1"/>
    <xf numFmtId="180" fontId="17" fillId="0" borderId="18" xfId="0" applyNumberFormat="1" applyFont="1" applyBorder="1" applyAlignment="1" applyProtection="1">
      <alignment horizontal="left" vertical="center" wrapText="1"/>
    </xf>
    <xf numFmtId="180" fontId="17" fillId="0" borderId="27" xfId="0" applyNumberFormat="1" applyFont="1" applyBorder="1" applyAlignment="1" applyProtection="1"/>
    <xf numFmtId="180" fontId="17" fillId="0" borderId="0" xfId="0" applyNumberFormat="1" applyFont="1" applyAlignment="1" applyProtection="1"/>
    <xf numFmtId="0" fontId="4" fillId="0" borderId="0" xfId="3" applyFont="1" applyAlignment="1" applyProtection="1"/>
    <xf numFmtId="0" fontId="4" fillId="0" borderId="15" xfId="0" applyFont="1" applyBorder="1" applyAlignment="1" applyProtection="1">
      <alignment horizontal="left" vertical="center"/>
    </xf>
    <xf numFmtId="49" fontId="4" fillId="0" borderId="1" xfId="0" applyNumberFormat="1" applyFont="1" applyBorder="1" applyAlignment="1" applyProtection="1">
      <alignment horizontal="center" vertical="center"/>
    </xf>
    <xf numFmtId="49" fontId="4" fillId="0" borderId="15" xfId="0" applyNumberFormat="1" applyFont="1" applyBorder="1" applyAlignment="1" applyProtection="1">
      <alignment horizontal="center" vertical="center"/>
    </xf>
    <xf numFmtId="0" fontId="4" fillId="0" borderId="53" xfId="3" applyFont="1" applyBorder="1" applyAlignment="1" applyProtection="1">
      <alignment horizontal="left" vertical="center"/>
    </xf>
    <xf numFmtId="0" fontId="4" fillId="0" borderId="1" xfId="3" applyFont="1" applyBorder="1" applyAlignment="1" applyProtection="1">
      <alignment horizontal="left" vertical="center" wrapText="1"/>
    </xf>
    <xf numFmtId="0" fontId="4" fillId="0" borderId="2" xfId="3" applyFont="1" applyBorder="1" applyAlignment="1" applyProtection="1">
      <alignment horizontal="left" vertical="center" wrapText="1"/>
    </xf>
    <xf numFmtId="0" fontId="4" fillId="0" borderId="3" xfId="3" applyFont="1" applyBorder="1" applyAlignment="1" applyProtection="1">
      <alignment horizontal="left" vertical="center" wrapText="1"/>
    </xf>
    <xf numFmtId="180" fontId="4" fillId="0" borderId="38" xfId="0" applyNumberFormat="1" applyFont="1" applyBorder="1" applyProtection="1">
      <alignment vertical="center"/>
    </xf>
    <xf numFmtId="0" fontId="4" fillId="0" borderId="57" xfId="3" applyFont="1" applyBorder="1" applyAlignment="1" applyProtection="1">
      <alignment horizontal="center" vertical="top" textRotation="255"/>
    </xf>
    <xf numFmtId="0" fontId="4" fillId="0" borderId="4" xfId="13" applyFont="1" applyBorder="1" applyProtection="1">
      <alignment vertical="center"/>
    </xf>
    <xf numFmtId="0" fontId="4" fillId="0" borderId="5" xfId="13" applyFont="1" applyBorder="1" applyProtection="1">
      <alignment vertical="center"/>
    </xf>
    <xf numFmtId="0" fontId="4" fillId="0" borderId="6" xfId="13" applyFont="1" applyBorder="1" applyProtection="1">
      <alignment vertical="center"/>
    </xf>
    <xf numFmtId="0" fontId="4" fillId="0" borderId="23" xfId="0" applyFont="1" applyBorder="1" applyAlignment="1" applyProtection="1">
      <alignment horizontal="left" vertical="center"/>
    </xf>
    <xf numFmtId="0" fontId="4" fillId="0" borderId="38" xfId="3" applyFont="1" applyBorder="1" applyProtection="1">
      <alignment vertical="center"/>
    </xf>
    <xf numFmtId="180" fontId="4" fillId="0" borderId="10" xfId="0" applyNumberFormat="1" applyFont="1" applyBorder="1" applyProtection="1">
      <alignment vertical="center"/>
    </xf>
    <xf numFmtId="0" fontId="4" fillId="0" borderId="58" xfId="3" applyFont="1" applyBorder="1" applyAlignment="1" applyProtection="1">
      <alignment horizontal="center" vertical="top" textRotation="255"/>
    </xf>
    <xf numFmtId="0" fontId="4" fillId="0" borderId="8" xfId="13" applyFont="1" applyBorder="1" applyProtection="1">
      <alignment vertical="center"/>
    </xf>
    <xf numFmtId="0" fontId="4" fillId="0" borderId="9" xfId="13" applyFont="1" applyBorder="1" applyProtection="1">
      <alignment vertical="center"/>
    </xf>
    <xf numFmtId="0" fontId="4" fillId="0" borderId="10" xfId="13" applyFont="1" applyBorder="1" applyProtection="1">
      <alignment vertical="center"/>
    </xf>
    <xf numFmtId="0" fontId="4" fillId="0" borderId="52" xfId="0" applyFont="1" applyBorder="1" applyAlignment="1" applyProtection="1">
      <alignment horizontal="left" vertical="center"/>
    </xf>
    <xf numFmtId="0" fontId="4" fillId="0" borderId="0" xfId="0" applyFont="1" applyAlignment="1" applyProtection="1">
      <alignment horizontal="left" vertical="center"/>
    </xf>
    <xf numFmtId="0" fontId="4" fillId="0" borderId="51" xfId="0" applyFont="1" applyBorder="1" applyAlignment="1" applyProtection="1">
      <alignment horizontal="left" vertical="center"/>
    </xf>
    <xf numFmtId="0" fontId="4" fillId="0" borderId="8" xfId="13" applyFont="1" applyBorder="1" applyAlignment="1" applyProtection="1">
      <alignment horizontal="left" vertical="center" wrapText="1"/>
    </xf>
    <xf numFmtId="0" fontId="4" fillId="0" borderId="9" xfId="13" applyFont="1" applyBorder="1" applyAlignment="1" applyProtection="1">
      <alignment horizontal="left" vertical="center" wrapText="1"/>
    </xf>
    <xf numFmtId="0" fontId="4" fillId="0" borderId="10" xfId="13" applyFont="1" applyBorder="1" applyAlignment="1" applyProtection="1">
      <alignment horizontal="left" vertical="center" wrapText="1"/>
    </xf>
    <xf numFmtId="180" fontId="4" fillId="0" borderId="55" xfId="0" applyNumberFormat="1" applyFont="1" applyBorder="1" applyProtection="1">
      <alignment vertical="center"/>
    </xf>
    <xf numFmtId="49" fontId="4" fillId="0" borderId="62" xfId="3" applyNumberFormat="1" applyFont="1" applyBorder="1" applyAlignment="1" applyProtection="1">
      <alignment horizontal="center" vertical="top" textRotation="255"/>
    </xf>
    <xf numFmtId="0" fontId="4" fillId="0" borderId="40" xfId="13" applyFont="1" applyBorder="1" applyProtection="1">
      <alignment vertical="center"/>
    </xf>
    <xf numFmtId="0" fontId="4" fillId="0" borderId="39" xfId="13" applyFont="1" applyBorder="1" applyProtection="1">
      <alignment vertical="center"/>
    </xf>
    <xf numFmtId="0" fontId="4" fillId="0" borderId="12" xfId="13" applyFont="1" applyBorder="1" applyProtection="1">
      <alignment vertical="center"/>
    </xf>
    <xf numFmtId="0" fontId="4" fillId="0" borderId="56" xfId="0" applyFont="1" applyBorder="1" applyAlignment="1" applyProtection="1">
      <alignment horizontal="left" vertical="center"/>
    </xf>
    <xf numFmtId="0" fontId="4" fillId="0" borderId="48" xfId="0" applyFont="1" applyBorder="1" applyAlignment="1" applyProtection="1">
      <alignment horizontal="left" vertical="center"/>
    </xf>
    <xf numFmtId="180" fontId="4" fillId="0" borderId="49" xfId="0" applyNumberFormat="1" applyFont="1" applyBorder="1" applyProtection="1">
      <alignment vertical="center"/>
    </xf>
    <xf numFmtId="0" fontId="4" fillId="0" borderId="62" xfId="3" applyFont="1" applyBorder="1" applyAlignment="1" applyProtection="1">
      <alignment horizontal="center" vertical="top" textRotation="255"/>
    </xf>
    <xf numFmtId="180" fontId="4" fillId="0" borderId="59" xfId="0" applyNumberFormat="1" applyFont="1" applyBorder="1" applyProtection="1">
      <alignment vertical="center"/>
    </xf>
    <xf numFmtId="0" fontId="4" fillId="3" borderId="46" xfId="0" applyFont="1" applyFill="1" applyBorder="1" applyAlignment="1" applyProtection="1">
      <alignment horizontal="left" vertical="center"/>
    </xf>
    <xf numFmtId="0" fontId="4" fillId="3" borderId="42" xfId="0" applyFont="1" applyFill="1" applyBorder="1" applyAlignment="1" applyProtection="1">
      <alignment horizontal="left" vertical="center"/>
    </xf>
    <xf numFmtId="0" fontId="4" fillId="3" borderId="49" xfId="0" applyFont="1" applyFill="1" applyBorder="1" applyAlignment="1" applyProtection="1">
      <alignment horizontal="left" vertical="center"/>
    </xf>
    <xf numFmtId="49" fontId="4" fillId="3" borderId="46" xfId="0" applyNumberFormat="1" applyFont="1" applyFill="1" applyBorder="1" applyAlignment="1" applyProtection="1">
      <alignment horizontal="left" vertical="center"/>
    </xf>
    <xf numFmtId="49" fontId="4" fillId="3" borderId="42" xfId="0" applyNumberFormat="1" applyFont="1" applyFill="1" applyBorder="1" applyAlignment="1" applyProtection="1">
      <alignment horizontal="left" vertical="center"/>
    </xf>
    <xf numFmtId="49" fontId="4" fillId="3" borderId="49" xfId="0" applyNumberFormat="1" applyFont="1" applyFill="1" applyBorder="1" applyAlignment="1" applyProtection="1">
      <alignment horizontal="left" vertical="center"/>
    </xf>
    <xf numFmtId="49" fontId="4" fillId="3" borderId="52" xfId="0" applyNumberFormat="1" applyFont="1" applyFill="1" applyBorder="1" applyAlignment="1" applyProtection="1">
      <alignment horizontal="left" vertical="center"/>
    </xf>
    <xf numFmtId="49" fontId="4" fillId="3" borderId="0" xfId="0" applyNumberFormat="1" applyFont="1" applyFill="1" applyAlignment="1" applyProtection="1">
      <alignment horizontal="left" vertical="center"/>
    </xf>
    <xf numFmtId="49" fontId="4" fillId="3" borderId="27" xfId="0" applyNumberFormat="1" applyFont="1" applyFill="1" applyBorder="1" applyAlignment="1" applyProtection="1">
      <alignment horizontal="left" vertical="center"/>
    </xf>
    <xf numFmtId="180" fontId="4" fillId="0" borderId="12" xfId="0" applyNumberFormat="1" applyFont="1" applyBorder="1" applyProtection="1">
      <alignment vertical="center"/>
    </xf>
    <xf numFmtId="0" fontId="4" fillId="3" borderId="56" xfId="0" applyFont="1" applyFill="1" applyBorder="1" applyAlignment="1" applyProtection="1">
      <alignment horizontal="left" vertical="center"/>
    </xf>
    <xf numFmtId="0" fontId="4" fillId="3" borderId="18" xfId="0" applyFont="1" applyFill="1" applyBorder="1" applyAlignment="1" applyProtection="1">
      <alignment horizontal="left" vertical="center"/>
    </xf>
    <xf numFmtId="0" fontId="4" fillId="3" borderId="48" xfId="0" applyFont="1" applyFill="1" applyBorder="1" applyAlignment="1" applyProtection="1">
      <alignment horizontal="left" vertical="center"/>
    </xf>
    <xf numFmtId="49" fontId="4" fillId="3" borderId="56" xfId="0" applyNumberFormat="1" applyFont="1" applyFill="1" applyBorder="1" applyAlignment="1" applyProtection="1">
      <alignment horizontal="left" vertical="center"/>
    </xf>
    <xf numFmtId="49" fontId="4" fillId="3" borderId="18" xfId="0" applyNumberFormat="1" applyFont="1" applyFill="1" applyBorder="1" applyAlignment="1" applyProtection="1">
      <alignment horizontal="left" vertical="center"/>
    </xf>
    <xf numFmtId="49" fontId="4" fillId="3" borderId="48" xfId="0" applyNumberFormat="1" applyFont="1" applyFill="1" applyBorder="1" applyAlignment="1" applyProtection="1">
      <alignment horizontal="left" vertical="center"/>
    </xf>
    <xf numFmtId="49" fontId="4" fillId="3" borderId="19" xfId="0" applyNumberFormat="1" applyFont="1" applyFill="1" applyBorder="1" applyAlignment="1" applyProtection="1">
      <alignment horizontal="left" vertical="center"/>
    </xf>
    <xf numFmtId="0" fontId="4" fillId="0" borderId="36" xfId="0" applyFont="1" applyBorder="1" applyAlignment="1" applyProtection="1">
      <alignment horizontal="left" vertical="center"/>
    </xf>
    <xf numFmtId="0" fontId="4" fillId="0" borderId="17" xfId="0" applyFont="1" applyBorder="1" applyAlignment="1" applyProtection="1">
      <alignment horizontal="left" vertical="center"/>
    </xf>
    <xf numFmtId="0" fontId="4" fillId="3" borderId="8" xfId="3" applyFont="1" applyFill="1" applyBorder="1" applyAlignment="1" applyProtection="1">
      <alignment horizontal="left" vertical="center"/>
    </xf>
    <xf numFmtId="0" fontId="4" fillId="3" borderId="9" xfId="3" applyFont="1" applyFill="1" applyBorder="1" applyAlignment="1" applyProtection="1">
      <alignment horizontal="left" vertical="center"/>
    </xf>
    <xf numFmtId="0" fontId="4" fillId="3" borderId="10" xfId="3" applyFont="1" applyFill="1" applyBorder="1" applyAlignment="1" applyProtection="1">
      <alignment horizontal="left" vertical="center"/>
    </xf>
    <xf numFmtId="0" fontId="4" fillId="3" borderId="46" xfId="3" applyFont="1" applyFill="1" applyBorder="1" applyAlignment="1" applyProtection="1">
      <alignment horizontal="center" vertical="center"/>
    </xf>
    <xf numFmtId="0" fontId="4" fillId="3" borderId="42" xfId="3" applyFont="1" applyFill="1" applyBorder="1" applyAlignment="1" applyProtection="1">
      <alignment horizontal="center" vertical="center"/>
    </xf>
    <xf numFmtId="0" fontId="4" fillId="3" borderId="45" xfId="3" applyFont="1" applyFill="1" applyBorder="1" applyAlignment="1" applyProtection="1">
      <alignment horizontal="center" vertical="center"/>
    </xf>
    <xf numFmtId="0" fontId="4" fillId="3" borderId="40" xfId="3" applyFont="1" applyFill="1" applyBorder="1" applyAlignment="1" applyProtection="1">
      <alignment horizontal="left" vertical="center"/>
    </xf>
    <xf numFmtId="0" fontId="4" fillId="3" borderId="39" xfId="3" applyFont="1" applyFill="1" applyBorder="1" applyAlignment="1" applyProtection="1">
      <alignment horizontal="left" vertical="center"/>
    </xf>
    <xf numFmtId="0" fontId="4" fillId="3" borderId="49" xfId="3" applyFont="1" applyFill="1" applyBorder="1" applyAlignment="1" applyProtection="1">
      <alignment horizontal="left" vertical="center"/>
    </xf>
    <xf numFmtId="0" fontId="4" fillId="3" borderId="52" xfId="3" applyFont="1" applyFill="1" applyBorder="1" applyAlignment="1" applyProtection="1">
      <alignment horizontal="center" vertical="center"/>
    </xf>
    <xf numFmtId="0" fontId="4" fillId="3" borderId="0" xfId="3" applyFont="1" applyFill="1" applyAlignment="1" applyProtection="1">
      <alignment horizontal="center" vertical="center"/>
    </xf>
    <xf numFmtId="0" fontId="4" fillId="3" borderId="27" xfId="3" applyFont="1" applyFill="1" applyBorder="1" applyAlignment="1" applyProtection="1">
      <alignment horizontal="center" vertical="center"/>
    </xf>
    <xf numFmtId="0" fontId="17" fillId="0" borderId="21" xfId="3" applyFont="1" applyBorder="1" applyProtection="1">
      <alignment vertical="center"/>
    </xf>
    <xf numFmtId="0" fontId="15" fillId="0" borderId="0" xfId="13" applyFont="1" applyAlignment="1" applyProtection="1">
      <alignment horizontal="left" vertical="top"/>
    </xf>
    <xf numFmtId="0" fontId="4" fillId="0" borderId="0" xfId="13" applyFont="1" applyAlignment="1" applyProtection="1">
      <alignment horizontal="center" vertical="center"/>
    </xf>
    <xf numFmtId="180" fontId="4" fillId="0" borderId="0" xfId="0" applyNumberFormat="1" applyFont="1" applyAlignment="1" applyProtection="1">
      <alignment vertical="top"/>
    </xf>
    <xf numFmtId="0" fontId="20" fillId="0" borderId="0" xfId="0" applyFont="1" applyAlignment="1" applyProtection="1">
      <alignment vertical="top"/>
    </xf>
    <xf numFmtId="0" fontId="22" fillId="0" borderId="0" xfId="3" applyFont="1" applyProtection="1">
      <alignment vertical="center"/>
    </xf>
    <xf numFmtId="0" fontId="7" fillId="0" borderId="0" xfId="2" applyNumberFormat="1" applyFont="1" applyAlignment="1" applyProtection="1">
      <alignment horizontal="right" vertical="top"/>
    </xf>
    <xf numFmtId="0" fontId="4" fillId="0" borderId="0" xfId="7" applyNumberFormat="1" applyFont="1" applyProtection="1">
      <alignment vertical="center"/>
    </xf>
    <xf numFmtId="0" fontId="4" fillId="0" borderId="0" xfId="2" applyNumberFormat="1" applyFont="1" applyProtection="1">
      <alignment vertical="center"/>
    </xf>
    <xf numFmtId="0" fontId="4" fillId="0" borderId="0" xfId="2" applyNumberFormat="1" applyFont="1" applyAlignment="1" applyProtection="1">
      <alignment horizontal="left" vertical="center"/>
    </xf>
  </cellXfs>
  <cellStyles count="20">
    <cellStyle name="ハイパーリンク" xfId="1" builtinId="8"/>
    <cellStyle name="ハイパーリンク 2" xfId="16" xr:uid="{00000000-0005-0000-0000-000001000000}"/>
    <cellStyle name="桁区切り 2" xfId="5" xr:uid="{00000000-0005-0000-0000-000002000000}"/>
    <cellStyle name="桁区切り 2 2" xfId="14" xr:uid="{00000000-0005-0000-0000-000003000000}"/>
    <cellStyle name="桁区切り 3" xfId="8" xr:uid="{00000000-0005-0000-0000-000004000000}"/>
    <cellStyle name="桁区切り 4" xfId="17" xr:uid="{00000000-0005-0000-0000-000005000000}"/>
    <cellStyle name="桁区切り 5" xfId="18" xr:uid="{00000000-0005-0000-0000-000006000000}"/>
    <cellStyle name="通貨 2" xfId="10" xr:uid="{00000000-0005-0000-0000-000007000000}"/>
    <cellStyle name="通貨 2 2" xfId="19" xr:uid="{00000000-0005-0000-0000-000008000000}"/>
    <cellStyle name="標準" xfId="0" builtinId="0"/>
    <cellStyle name="標準 2" xfId="11" xr:uid="{00000000-0005-0000-0000-00000A000000}"/>
    <cellStyle name="標準 3 3" xfId="4" xr:uid="{00000000-0005-0000-0000-00000B000000}"/>
    <cellStyle name="標準 4" xfId="9" xr:uid="{00000000-0005-0000-0000-00000C000000}"/>
    <cellStyle name="標準 5" xfId="3" xr:uid="{00000000-0005-0000-0000-00000D000000}"/>
    <cellStyle name="標準 5 2" xfId="2" xr:uid="{00000000-0005-0000-0000-00000E000000}"/>
    <cellStyle name="標準 5 2 2" xfId="7" xr:uid="{00000000-0005-0000-0000-00000F000000}"/>
    <cellStyle name="標準 5 2 2 2" xfId="13" xr:uid="{00000000-0005-0000-0000-000010000000}"/>
    <cellStyle name="標準 5 2 2 3" xfId="12" xr:uid="{00000000-0005-0000-0000-000011000000}"/>
    <cellStyle name="標準 8" xfId="15" xr:uid="{00000000-0005-0000-0000-000012000000}"/>
    <cellStyle name="標準 9" xfId="6" xr:uid="{00000000-0005-0000-0000-000013000000}"/>
  </cellStyles>
  <dxfs count="117">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ECFF"/>
      <rgbColor rgb="00C6E0B4"/>
      <rgbColor rgb="00FFFF99"/>
      <rgbColor rgb="0099CCFF"/>
      <rgbColor rgb="00FF99CC"/>
      <rgbColor rgb="00CC99FF"/>
      <rgbColor rgb="00FFE699"/>
      <rgbColor rgb="000070C0"/>
      <rgbColor rgb="0033CCCC"/>
      <rgbColor rgb="0099CC00"/>
      <rgbColor rgb="00FFCC00"/>
      <rgbColor rgb="00FF9900"/>
      <rgbColor rgb="00FF6600"/>
      <rgbColor rgb="00666699"/>
      <rgbColor rgb="00A6A6A6"/>
      <rgbColor rgb="00003366"/>
      <rgbColor rgb="00339966"/>
      <rgbColor rgb="00003300"/>
      <rgbColor rgb="00333300"/>
      <rgbColor rgb="00993300"/>
      <rgbColor rgb="00993366"/>
      <rgbColor rgb="00333399"/>
      <rgbColor rgb="00333333"/>
    </indexedColors>
    <mruColors>
      <color rgb="FFCCEDFC"/>
      <color rgb="FFCCECFF"/>
      <color rgb="FFA6A6A6"/>
      <color rgb="FFE2EFDA"/>
      <color rgb="FFFF0000"/>
      <color rgb="FFEEAAFC"/>
      <color rgb="FFFFE699"/>
      <color rgb="FFC6E0B4"/>
      <color rgb="FF0070C0"/>
      <color rgb="FF66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mbria-Calibri">
      <a:majorFont>
        <a:latin typeface="Cambria" panose="02040503050406030204"/>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outlinePr summaryBelow="0"/>
    <pageSetUpPr fitToPage="1"/>
  </sheetPr>
  <dimension ref="A1:AA348"/>
  <sheetViews>
    <sheetView showGridLines="0" tabSelected="1" topLeftCell="B1" zoomScaleNormal="100" workbookViewId="0">
      <selection activeCell="B1" sqref="B1"/>
    </sheetView>
  </sheetViews>
  <sheetFormatPr defaultRowHeight="13.5" x14ac:dyDescent="0.15"/>
  <cols>
    <col min="1" max="1" width="8.5" style="117" hidden="1" customWidth="1"/>
    <col min="2" max="3" width="1.625" style="117" customWidth="1"/>
    <col min="4" max="4" width="5.375" style="117" customWidth="1"/>
    <col min="5" max="5" width="3.625" style="117" customWidth="1"/>
    <col min="6" max="6" width="6.625" style="117" customWidth="1"/>
    <col min="7" max="7" width="2.125" style="117" customWidth="1"/>
    <col min="8" max="8" width="11.875" style="117" customWidth="1"/>
    <col min="9" max="9" width="1.625" style="117" customWidth="1"/>
    <col min="10" max="13" width="7.5" style="117" customWidth="1"/>
    <col min="14" max="14" width="6" style="117" customWidth="1"/>
    <col min="15" max="15" width="4.875" style="117" customWidth="1"/>
    <col min="16" max="16" width="9.875" style="117" customWidth="1"/>
    <col min="17" max="17" width="3.875" style="117" customWidth="1"/>
    <col min="18" max="18" width="7.875" style="117" customWidth="1"/>
    <col min="19" max="19" width="11" style="117" customWidth="1"/>
    <col min="20" max="20" width="5.375" style="117" customWidth="1"/>
    <col min="21" max="21" width="5.625" style="117" customWidth="1"/>
    <col min="22" max="22" width="12.625" style="117" customWidth="1"/>
    <col min="23" max="24" width="2.25" style="117" customWidth="1"/>
    <col min="25" max="25" width="14.375" style="117" customWidth="1"/>
    <col min="26" max="26" width="2.625" style="117" customWidth="1"/>
    <col min="27" max="27" width="3.625" style="117" customWidth="1"/>
    <col min="28" max="16384" width="9" style="117"/>
  </cols>
  <sheetData>
    <row r="1" spans="1:27" ht="30" customHeight="1" x14ac:dyDescent="0.15">
      <c r="A1" s="430" t="s">
        <v>209</v>
      </c>
      <c r="B1" s="115"/>
      <c r="C1" s="116" t="s">
        <v>73</v>
      </c>
      <c r="D1" s="116"/>
      <c r="V1" s="118"/>
      <c r="W1" s="429" t="s">
        <v>218</v>
      </c>
      <c r="X1" s="119"/>
      <c r="Y1" s="119"/>
      <c r="Z1" s="119"/>
      <c r="AA1" s="120"/>
    </row>
    <row r="2" spans="1:27" ht="15" hidden="1" customHeight="1" x14ac:dyDescent="0.15">
      <c r="A2" s="430" t="s">
        <v>210</v>
      </c>
      <c r="B2" s="115"/>
      <c r="C2" s="121"/>
      <c r="D2" s="121"/>
      <c r="AA2" s="1"/>
    </row>
    <row r="3" spans="1:27" ht="30" customHeight="1" x14ac:dyDescent="0.15">
      <c r="A3" s="431" t="s">
        <v>219</v>
      </c>
      <c r="B3" s="122"/>
      <c r="C3" s="123" t="s">
        <v>213</v>
      </c>
      <c r="D3" s="123"/>
      <c r="E3" s="123"/>
      <c r="F3" s="123"/>
      <c r="G3" s="123"/>
      <c r="H3" s="123"/>
      <c r="I3" s="123"/>
      <c r="J3" s="123"/>
      <c r="K3" s="123"/>
      <c r="L3" s="123"/>
      <c r="M3" s="123"/>
      <c r="N3" s="123"/>
      <c r="O3" s="123"/>
      <c r="P3" s="123"/>
      <c r="Q3" s="123"/>
      <c r="R3" s="123"/>
      <c r="S3" s="123"/>
      <c r="T3" s="123"/>
      <c r="U3" s="123"/>
      <c r="V3" s="123"/>
      <c r="W3" s="123"/>
      <c r="X3" s="123"/>
      <c r="Y3" s="123"/>
      <c r="Z3" s="123"/>
    </row>
    <row r="4" spans="1:27" ht="5.25" customHeight="1" x14ac:dyDescent="0.15">
      <c r="A4" s="122"/>
      <c r="B4" s="122"/>
      <c r="C4" s="124"/>
      <c r="D4" s="125"/>
      <c r="E4" s="125"/>
      <c r="F4" s="125"/>
      <c r="G4" s="125"/>
      <c r="H4" s="125"/>
      <c r="I4" s="125"/>
      <c r="J4" s="125"/>
      <c r="K4" s="125"/>
      <c r="L4" s="125"/>
      <c r="M4" s="125"/>
      <c r="N4" s="125"/>
      <c r="O4" s="125"/>
      <c r="P4" s="125"/>
      <c r="Q4" s="125"/>
      <c r="R4" s="125"/>
      <c r="S4" s="125"/>
      <c r="T4" s="125"/>
      <c r="U4" s="125"/>
      <c r="V4" s="125"/>
      <c r="W4" s="125"/>
      <c r="X4" s="125"/>
      <c r="Y4" s="125"/>
      <c r="Z4" s="126"/>
    </row>
    <row r="5" spans="1:27" ht="15" customHeight="1" x14ac:dyDescent="0.15">
      <c r="A5" s="122"/>
      <c r="B5" s="127"/>
      <c r="C5" s="128" t="s">
        <v>216</v>
      </c>
      <c r="D5" s="129"/>
      <c r="E5" s="129"/>
      <c r="F5" s="129"/>
      <c r="G5" s="129"/>
      <c r="H5" s="129"/>
      <c r="I5" s="129"/>
      <c r="J5" s="129"/>
      <c r="K5" s="129"/>
      <c r="L5" s="129"/>
      <c r="M5" s="129"/>
      <c r="N5" s="129"/>
      <c r="O5" s="129"/>
      <c r="P5" s="129"/>
      <c r="Q5" s="129"/>
      <c r="R5" s="129"/>
      <c r="S5" s="129"/>
      <c r="T5" s="129"/>
      <c r="U5" s="129"/>
      <c r="V5" s="129"/>
      <c r="W5" s="129"/>
      <c r="X5" s="129"/>
      <c r="Y5" s="129"/>
      <c r="Z5" s="130"/>
    </row>
    <row r="6" spans="1:27" ht="15" customHeight="1" x14ac:dyDescent="0.15">
      <c r="A6" s="122"/>
      <c r="B6" s="122"/>
      <c r="C6" s="128" t="s">
        <v>30</v>
      </c>
      <c r="D6" s="129"/>
      <c r="E6" s="129"/>
      <c r="F6" s="129"/>
      <c r="G6" s="129"/>
      <c r="H6" s="129"/>
      <c r="I6" s="129"/>
      <c r="J6" s="129"/>
      <c r="K6" s="129"/>
      <c r="L6" s="129"/>
      <c r="M6" s="129"/>
      <c r="N6" s="129"/>
      <c r="O6" s="129"/>
      <c r="P6" s="129"/>
      <c r="Q6" s="129"/>
      <c r="R6" s="129"/>
      <c r="S6" s="129"/>
      <c r="T6" s="129"/>
      <c r="U6" s="129"/>
      <c r="V6" s="129"/>
      <c r="W6" s="129"/>
      <c r="X6" s="129"/>
      <c r="Y6" s="129"/>
      <c r="Z6" s="130"/>
    </row>
    <row r="7" spans="1:27" ht="15" customHeight="1" x14ac:dyDescent="0.15">
      <c r="A7" s="122"/>
      <c r="B7" s="122"/>
      <c r="C7" s="128" t="s">
        <v>31</v>
      </c>
      <c r="D7" s="129"/>
      <c r="E7" s="129"/>
      <c r="F7" s="129"/>
      <c r="G7" s="129"/>
      <c r="H7" s="129"/>
      <c r="I7" s="129"/>
      <c r="J7" s="129"/>
      <c r="K7" s="129"/>
      <c r="L7" s="129"/>
      <c r="M7" s="129"/>
      <c r="N7" s="129"/>
      <c r="O7" s="129"/>
      <c r="P7" s="129"/>
      <c r="Q7" s="129"/>
      <c r="R7" s="129"/>
      <c r="S7" s="129"/>
      <c r="T7" s="129"/>
      <c r="U7" s="129"/>
      <c r="V7" s="129"/>
      <c r="W7" s="129"/>
      <c r="X7" s="129"/>
      <c r="Y7" s="129"/>
      <c r="Z7" s="130"/>
    </row>
    <row r="8" spans="1:27" s="129" customFormat="1" ht="15" hidden="1" customHeight="1" x14ac:dyDescent="0.15">
      <c r="A8" s="131"/>
      <c r="B8" s="131"/>
      <c r="C8" s="128"/>
      <c r="Z8" s="130"/>
    </row>
    <row r="9" spans="1:27" ht="5.25" customHeight="1" x14ac:dyDescent="0.15">
      <c r="A9" s="122"/>
      <c r="B9" s="122"/>
      <c r="C9" s="132"/>
      <c r="D9" s="133"/>
      <c r="E9" s="133"/>
      <c r="F9" s="133"/>
      <c r="G9" s="133"/>
      <c r="H9" s="133"/>
      <c r="I9" s="133"/>
      <c r="J9" s="133"/>
      <c r="K9" s="133"/>
      <c r="L9" s="133"/>
      <c r="M9" s="133"/>
      <c r="N9" s="133"/>
      <c r="O9" s="133"/>
      <c r="P9" s="133"/>
      <c r="Q9" s="133"/>
      <c r="R9" s="133"/>
      <c r="S9" s="133"/>
      <c r="T9" s="133"/>
      <c r="U9" s="133"/>
      <c r="V9" s="133"/>
      <c r="W9" s="133"/>
      <c r="X9" s="133"/>
      <c r="Y9" s="133"/>
      <c r="Z9" s="134"/>
    </row>
    <row r="10" spans="1:27" ht="30" customHeight="1" x14ac:dyDescent="0.15">
      <c r="A10" s="122"/>
      <c r="B10" s="122"/>
    </row>
    <row r="11" spans="1:27" ht="15" hidden="1" customHeight="1" x14ac:dyDescent="0.15">
      <c r="A11" s="122"/>
      <c r="B11" s="122"/>
    </row>
    <row r="12" spans="1:27" ht="15" hidden="1" customHeight="1" x14ac:dyDescent="0.15">
      <c r="A12" s="122"/>
      <c r="B12" s="122"/>
    </row>
    <row r="13" spans="1:27" ht="20.100000000000001" customHeight="1" x14ac:dyDescent="0.15">
      <c r="A13" s="122"/>
      <c r="B13" s="122"/>
      <c r="C13" s="135" t="s">
        <v>32</v>
      </c>
      <c r="D13" s="136"/>
      <c r="E13" s="136"/>
      <c r="F13" s="136"/>
      <c r="G13" s="136"/>
      <c r="H13" s="137"/>
    </row>
    <row r="14" spans="1:27" ht="20.100000000000001" customHeight="1" x14ac:dyDescent="0.15">
      <c r="A14" s="122"/>
      <c r="B14" s="122"/>
      <c r="C14" s="138"/>
      <c r="D14" s="139"/>
      <c r="E14" s="139"/>
      <c r="F14" s="139"/>
      <c r="G14" s="139"/>
      <c r="H14" s="139"/>
      <c r="I14" s="140"/>
      <c r="J14" s="140"/>
      <c r="K14" s="140"/>
      <c r="L14" s="140"/>
      <c r="M14" s="140"/>
      <c r="N14" s="140"/>
      <c r="O14" s="140"/>
      <c r="P14" s="140"/>
      <c r="Q14" s="140"/>
      <c r="R14" s="140"/>
      <c r="S14" s="140"/>
      <c r="T14" s="140"/>
      <c r="U14" s="140"/>
      <c r="V14" s="140"/>
      <c r="W14" s="140"/>
      <c r="X14" s="140"/>
      <c r="Y14" s="140"/>
      <c r="Z14" s="141"/>
    </row>
    <row r="15" spans="1:27" ht="15.75" hidden="1" customHeight="1" x14ac:dyDescent="0.15">
      <c r="A15" s="122"/>
      <c r="B15" s="122"/>
      <c r="C15" s="142"/>
      <c r="D15" s="143"/>
      <c r="E15" s="144"/>
      <c r="F15" s="144"/>
      <c r="G15" s="144"/>
      <c r="H15" s="144"/>
      <c r="I15" s="145"/>
      <c r="J15" s="146"/>
      <c r="K15" s="146"/>
      <c r="L15" s="146"/>
      <c r="M15" s="146"/>
      <c r="N15" s="146"/>
      <c r="O15" s="146"/>
      <c r="P15" s="146"/>
      <c r="Q15" s="146"/>
      <c r="R15" s="146"/>
      <c r="S15" s="146"/>
      <c r="T15" s="146"/>
      <c r="U15" s="146"/>
      <c r="V15" s="146"/>
      <c r="W15" s="146"/>
      <c r="X15" s="146"/>
      <c r="Y15" s="146"/>
      <c r="Z15" s="147"/>
    </row>
    <row r="16" spans="1:27" ht="15.75" hidden="1" customHeight="1" x14ac:dyDescent="0.15">
      <c r="A16" s="122"/>
      <c r="B16" s="122"/>
      <c r="C16" s="142"/>
      <c r="D16" s="143"/>
      <c r="E16" s="148"/>
      <c r="F16" s="148"/>
      <c r="G16" s="148"/>
      <c r="H16" s="148"/>
      <c r="I16" s="145"/>
      <c r="J16" s="149"/>
      <c r="K16" s="149"/>
      <c r="L16" s="149"/>
      <c r="M16" s="149"/>
      <c r="N16" s="149"/>
      <c r="O16" s="149"/>
      <c r="P16" s="149"/>
      <c r="Q16" s="149"/>
      <c r="R16" s="149"/>
      <c r="S16" s="149"/>
      <c r="T16" s="149"/>
      <c r="U16" s="149"/>
      <c r="V16" s="149"/>
      <c r="W16" s="149"/>
      <c r="X16" s="149"/>
      <c r="Y16" s="149"/>
      <c r="Z16" s="147"/>
    </row>
    <row r="17" spans="1:26" ht="15.75" hidden="1" customHeight="1" x14ac:dyDescent="0.15">
      <c r="A17" s="122"/>
      <c r="B17" s="122"/>
      <c r="C17" s="142"/>
      <c r="D17" s="143"/>
      <c r="E17" s="148"/>
      <c r="F17" s="148"/>
      <c r="G17" s="148"/>
      <c r="H17" s="148"/>
      <c r="I17" s="145"/>
      <c r="J17" s="149"/>
      <c r="K17" s="149"/>
      <c r="L17" s="149"/>
      <c r="M17" s="149"/>
      <c r="N17" s="149"/>
      <c r="O17" s="149"/>
      <c r="P17" s="149"/>
      <c r="Q17" s="149"/>
      <c r="R17" s="149"/>
      <c r="S17" s="149"/>
      <c r="T17" s="149"/>
      <c r="U17" s="149"/>
      <c r="V17" s="149"/>
      <c r="W17" s="149"/>
      <c r="X17" s="149"/>
      <c r="Y17" s="149"/>
      <c r="Z17" s="147"/>
    </row>
    <row r="18" spans="1:26" ht="15.75" hidden="1" customHeight="1" x14ac:dyDescent="0.15">
      <c r="A18" s="122"/>
      <c r="B18" s="122"/>
      <c r="C18" s="142"/>
      <c r="D18" s="143"/>
      <c r="E18" s="148"/>
      <c r="F18" s="148"/>
      <c r="G18" s="148"/>
      <c r="H18" s="148"/>
      <c r="I18" s="145"/>
      <c r="J18" s="149"/>
      <c r="K18" s="149"/>
      <c r="L18" s="149"/>
      <c r="M18" s="149"/>
      <c r="N18" s="149"/>
      <c r="O18" s="149"/>
      <c r="P18" s="149"/>
      <c r="Q18" s="149"/>
      <c r="R18" s="149"/>
      <c r="S18" s="149"/>
      <c r="T18" s="149"/>
      <c r="U18" s="149"/>
      <c r="V18" s="149"/>
      <c r="W18" s="149"/>
      <c r="X18" s="149"/>
      <c r="Y18" s="149"/>
      <c r="Z18" s="147"/>
    </row>
    <row r="19" spans="1:26" ht="15.75" hidden="1" customHeight="1" x14ac:dyDescent="0.15">
      <c r="A19" s="122"/>
      <c r="B19" s="122"/>
      <c r="C19" s="142"/>
      <c r="D19" s="143"/>
      <c r="E19" s="148"/>
      <c r="F19" s="148"/>
      <c r="G19" s="148"/>
      <c r="H19" s="148"/>
      <c r="I19" s="145"/>
      <c r="J19" s="149"/>
      <c r="K19" s="149"/>
      <c r="L19" s="149"/>
      <c r="M19" s="149"/>
      <c r="N19" s="149"/>
      <c r="O19" s="149"/>
      <c r="P19" s="149"/>
      <c r="Q19" s="149"/>
      <c r="R19" s="149"/>
      <c r="S19" s="149"/>
      <c r="T19" s="149"/>
      <c r="U19" s="149"/>
      <c r="V19" s="149"/>
      <c r="W19" s="149"/>
      <c r="X19" s="149"/>
      <c r="Y19" s="149"/>
      <c r="Z19" s="147"/>
    </row>
    <row r="20" spans="1:26" ht="20.100000000000001" customHeight="1" x14ac:dyDescent="0.15">
      <c r="A20" s="122">
        <f>IF(TRIM($I20)="", 1001, 0)</f>
        <v>1001</v>
      </c>
      <c r="B20" s="122"/>
      <c r="C20" s="142"/>
      <c r="D20" s="143">
        <v>1</v>
      </c>
      <c r="E20" s="117" t="s">
        <v>0</v>
      </c>
      <c r="I20" s="96"/>
      <c r="J20" s="102"/>
      <c r="K20" s="102"/>
      <c r="L20" s="102"/>
      <c r="M20" s="102"/>
      <c r="N20" s="148"/>
      <c r="O20" s="148"/>
      <c r="P20" s="148"/>
      <c r="Q20" s="148"/>
      <c r="R20" s="148"/>
      <c r="S20" s="148"/>
      <c r="T20" s="148"/>
      <c r="U20" s="148"/>
      <c r="V20" s="148"/>
      <c r="W20" s="148"/>
      <c r="X20" s="148"/>
      <c r="Y20" s="148"/>
      <c r="Z20" s="147"/>
    </row>
    <row r="21" spans="1:26" ht="20.100000000000001" customHeight="1" x14ac:dyDescent="0.15">
      <c r="A21" s="122"/>
      <c r="B21" s="122"/>
      <c r="C21" s="142"/>
      <c r="D21" s="143"/>
      <c r="E21" s="148"/>
      <c r="F21" s="148"/>
      <c r="G21" s="148"/>
      <c r="H21" s="148"/>
      <c r="I21" s="145"/>
      <c r="J21" s="150" t="s">
        <v>212</v>
      </c>
      <c r="K21" s="150"/>
      <c r="L21" s="150"/>
      <c r="M21" s="150"/>
      <c r="N21" s="150"/>
      <c r="O21" s="150"/>
      <c r="P21" s="150"/>
      <c r="Q21" s="150"/>
      <c r="R21" s="150"/>
      <c r="S21" s="150"/>
      <c r="T21" s="150"/>
      <c r="U21" s="150"/>
      <c r="V21" s="150"/>
      <c r="W21" s="150"/>
      <c r="X21" s="150"/>
      <c r="Y21" s="150"/>
      <c r="Z21" s="147"/>
    </row>
    <row r="22" spans="1:26" ht="20.100000000000001" customHeight="1" x14ac:dyDescent="0.15">
      <c r="A22" s="122">
        <f>IF(AND(TRIM($I22)&lt;&gt;"", OR(ISERROR(FIND("@"&amp;LEFT($I22,3)&amp;"@", 都道府県3))=FALSE, ISERROR(FIND("@"&amp;LEFT($I22,4)&amp;"@",都道府県4))=FALSE))=FALSE, 1001, 0)</f>
        <v>1001</v>
      </c>
      <c r="B22" s="122"/>
      <c r="C22" s="142"/>
      <c r="D22" s="143">
        <v>2</v>
      </c>
      <c r="E22" s="117" t="s">
        <v>1</v>
      </c>
      <c r="I22" s="80"/>
      <c r="J22" s="103"/>
      <c r="K22" s="103"/>
      <c r="L22" s="103"/>
      <c r="M22" s="103"/>
      <c r="N22" s="103"/>
      <c r="O22" s="103"/>
      <c r="P22" s="103"/>
      <c r="Q22" s="103"/>
      <c r="R22" s="103"/>
      <c r="S22" s="103"/>
      <c r="T22" s="103"/>
      <c r="U22" s="103"/>
      <c r="V22" s="103"/>
      <c r="W22" s="103"/>
      <c r="X22" s="103"/>
      <c r="Y22" s="103"/>
      <c r="Z22" s="147"/>
    </row>
    <row r="23" spans="1:26" ht="20.100000000000001" customHeight="1" x14ac:dyDescent="0.15">
      <c r="A23" s="122"/>
      <c r="B23" s="122"/>
      <c r="C23" s="142"/>
      <c r="D23" s="143"/>
      <c r="E23" s="148"/>
      <c r="F23" s="148"/>
      <c r="G23" s="148"/>
      <c r="H23" s="148"/>
      <c r="I23" s="145"/>
      <c r="J23" s="150" t="s">
        <v>23</v>
      </c>
      <c r="K23" s="150"/>
      <c r="L23" s="150"/>
      <c r="M23" s="150"/>
      <c r="N23" s="150"/>
      <c r="O23" s="150"/>
      <c r="P23" s="150"/>
      <c r="Q23" s="150"/>
      <c r="R23" s="150"/>
      <c r="S23" s="150"/>
      <c r="T23" s="150"/>
      <c r="U23" s="150"/>
      <c r="V23" s="150"/>
      <c r="W23" s="150"/>
      <c r="X23" s="150"/>
      <c r="Y23" s="150"/>
      <c r="Z23" s="147"/>
    </row>
    <row r="24" spans="1:26" ht="20.100000000000001" customHeight="1" x14ac:dyDescent="0.15">
      <c r="A24" s="122">
        <f>IF(TRIM($I24)="", 1001, 0)</f>
        <v>1001</v>
      </c>
      <c r="B24" s="122"/>
      <c r="C24" s="142"/>
      <c r="D24" s="143">
        <v>3</v>
      </c>
      <c r="E24" s="117" t="s">
        <v>2</v>
      </c>
      <c r="I24" s="12"/>
      <c r="J24" s="102"/>
      <c r="K24" s="102"/>
      <c r="L24" s="102"/>
      <c r="M24" s="102"/>
      <c r="N24" s="102"/>
      <c r="O24" s="102"/>
      <c r="P24" s="102"/>
      <c r="Q24" s="102"/>
      <c r="R24" s="102"/>
      <c r="S24" s="102"/>
      <c r="T24" s="102"/>
      <c r="U24" s="102"/>
      <c r="V24" s="102"/>
      <c r="W24" s="102"/>
      <c r="X24" s="102"/>
      <c r="Y24" s="102"/>
      <c r="Z24" s="147"/>
    </row>
    <row r="25" spans="1:26" ht="20.100000000000001" customHeight="1" x14ac:dyDescent="0.15">
      <c r="A25" s="122"/>
      <c r="B25" s="122"/>
      <c r="C25" s="151"/>
      <c r="D25" s="148"/>
      <c r="E25" s="148"/>
      <c r="F25" s="148"/>
      <c r="G25" s="148"/>
      <c r="H25" s="148"/>
      <c r="I25" s="145"/>
      <c r="J25" s="150" t="s">
        <v>204</v>
      </c>
      <c r="K25" s="150"/>
      <c r="L25" s="150"/>
      <c r="M25" s="150"/>
      <c r="N25" s="150"/>
      <c r="O25" s="150"/>
      <c r="P25" s="150"/>
      <c r="Q25" s="150"/>
      <c r="R25" s="150"/>
      <c r="S25" s="150"/>
      <c r="T25" s="150"/>
      <c r="U25" s="150"/>
      <c r="V25" s="150"/>
      <c r="W25" s="150"/>
      <c r="X25" s="150"/>
      <c r="Y25" s="150"/>
      <c r="Z25" s="147"/>
    </row>
    <row r="26" spans="1:26" ht="20.100000000000001" customHeight="1" x14ac:dyDescent="0.15">
      <c r="A26" s="122">
        <f>IF(TRIM($I26)="", 1001, 0)</f>
        <v>1001</v>
      </c>
      <c r="B26" s="122"/>
      <c r="C26" s="142"/>
      <c r="D26" s="143">
        <v>4</v>
      </c>
      <c r="E26" s="117" t="s">
        <v>3</v>
      </c>
      <c r="I26" s="12"/>
      <c r="J26" s="102"/>
      <c r="K26" s="102"/>
      <c r="L26" s="102"/>
      <c r="M26" s="102"/>
      <c r="N26" s="102"/>
      <c r="O26" s="102"/>
      <c r="P26" s="102"/>
      <c r="Q26" s="102"/>
      <c r="R26" s="102"/>
      <c r="S26" s="102"/>
      <c r="T26" s="102"/>
      <c r="U26" s="102"/>
      <c r="V26" s="102"/>
      <c r="W26" s="102"/>
      <c r="X26" s="102"/>
      <c r="Y26" s="102"/>
      <c r="Z26" s="147"/>
    </row>
    <row r="27" spans="1:26" ht="20.100000000000001" customHeight="1" x14ac:dyDescent="0.15">
      <c r="A27" s="122"/>
      <c r="B27" s="122"/>
      <c r="C27" s="151"/>
      <c r="D27" s="148"/>
      <c r="E27" s="148"/>
      <c r="F27" s="148"/>
      <c r="G27" s="148"/>
      <c r="H27" s="148"/>
      <c r="I27" s="145"/>
      <c r="J27" s="150" t="s">
        <v>187</v>
      </c>
      <c r="K27" s="150"/>
      <c r="L27" s="150"/>
      <c r="M27" s="150"/>
      <c r="N27" s="150"/>
      <c r="O27" s="150"/>
      <c r="P27" s="150"/>
      <c r="Q27" s="150"/>
      <c r="R27" s="150"/>
      <c r="S27" s="150"/>
      <c r="T27" s="150"/>
      <c r="U27" s="150"/>
      <c r="V27" s="150"/>
      <c r="W27" s="150"/>
      <c r="X27" s="150"/>
      <c r="Y27" s="150"/>
      <c r="Z27" s="152"/>
    </row>
    <row r="28" spans="1:26" ht="20.100000000000001" customHeight="1" x14ac:dyDescent="0.15">
      <c r="A28" s="122">
        <f>IF(TRIM($I28)="", 1001, 0)</f>
        <v>1001</v>
      </c>
      <c r="B28" s="122"/>
      <c r="C28" s="142"/>
      <c r="D28" s="143">
        <v>5</v>
      </c>
      <c r="E28" s="117" t="s">
        <v>19</v>
      </c>
      <c r="I28" s="12"/>
      <c r="J28" s="102"/>
      <c r="K28" s="102"/>
      <c r="L28" s="102"/>
      <c r="M28" s="102"/>
      <c r="N28" s="102"/>
      <c r="O28" s="102"/>
      <c r="P28" s="102"/>
      <c r="Q28" s="102"/>
      <c r="R28" s="102"/>
      <c r="S28" s="102"/>
      <c r="T28" s="102"/>
      <c r="U28" s="102"/>
      <c r="V28" s="102"/>
      <c r="W28" s="102"/>
      <c r="X28" s="102"/>
      <c r="Y28" s="102"/>
      <c r="Z28" s="147"/>
    </row>
    <row r="29" spans="1:26" ht="20.100000000000001" customHeight="1" x14ac:dyDescent="0.15">
      <c r="A29" s="122"/>
      <c r="B29" s="122"/>
      <c r="C29" s="151"/>
      <c r="D29" s="148"/>
      <c r="E29" s="148"/>
      <c r="F29" s="148"/>
      <c r="G29" s="148"/>
      <c r="H29" s="148"/>
      <c r="I29" s="145"/>
      <c r="J29" s="150" t="s">
        <v>39</v>
      </c>
      <c r="K29" s="150"/>
      <c r="L29" s="150"/>
      <c r="M29" s="150"/>
      <c r="N29" s="150"/>
      <c r="O29" s="150"/>
      <c r="P29" s="150"/>
      <c r="Q29" s="150"/>
      <c r="R29" s="150"/>
      <c r="S29" s="150"/>
      <c r="T29" s="150"/>
      <c r="U29" s="150"/>
      <c r="V29" s="150"/>
      <c r="W29" s="150"/>
      <c r="X29" s="150"/>
      <c r="Y29" s="150"/>
      <c r="Z29" s="152"/>
    </row>
    <row r="30" spans="1:26" ht="20.100000000000001" customHeight="1" x14ac:dyDescent="0.15">
      <c r="A30" s="122">
        <f>IF(TRIM($I30)="", 1001, 0)</f>
        <v>1001</v>
      </c>
      <c r="B30" s="122"/>
      <c r="C30" s="142"/>
      <c r="D30" s="143">
        <v>6</v>
      </c>
      <c r="E30" s="117" t="s">
        <v>4</v>
      </c>
      <c r="I30" s="12"/>
      <c r="J30" s="12"/>
      <c r="K30" s="12"/>
      <c r="L30" s="12"/>
      <c r="M30" s="12"/>
      <c r="N30" s="12"/>
      <c r="O30" s="12"/>
      <c r="P30" s="12"/>
      <c r="Q30" s="12"/>
      <c r="R30" s="12"/>
      <c r="S30" s="12"/>
      <c r="T30" s="12"/>
      <c r="U30" s="12"/>
      <c r="V30" s="12"/>
      <c r="W30" s="12"/>
      <c r="X30" s="12"/>
      <c r="Y30" s="12"/>
      <c r="Z30" s="147"/>
    </row>
    <row r="31" spans="1:26" ht="20.100000000000001" customHeight="1" x14ac:dyDescent="0.15">
      <c r="A31" s="122"/>
      <c r="B31" s="122"/>
      <c r="C31" s="151"/>
      <c r="D31" s="148"/>
      <c r="E31" s="148"/>
      <c r="F31" s="148"/>
      <c r="G31" s="148"/>
      <c r="H31" s="148"/>
      <c r="I31" s="145"/>
      <c r="J31" s="150" t="s">
        <v>10</v>
      </c>
      <c r="K31" s="150"/>
      <c r="L31" s="150"/>
      <c r="M31" s="150"/>
      <c r="N31" s="150"/>
      <c r="O31" s="150"/>
      <c r="P31" s="150"/>
      <c r="Q31" s="150"/>
      <c r="R31" s="150"/>
      <c r="S31" s="150"/>
      <c r="T31" s="150"/>
      <c r="U31" s="150"/>
      <c r="V31" s="150"/>
      <c r="W31" s="150"/>
      <c r="X31" s="150"/>
      <c r="Y31" s="150"/>
      <c r="Z31" s="152"/>
    </row>
    <row r="32" spans="1:26" ht="20.100000000000001" customHeight="1" x14ac:dyDescent="0.15">
      <c r="A32" s="122">
        <f>IF(TRIM($I32)="", 1001, 0)</f>
        <v>1001</v>
      </c>
      <c r="B32" s="122"/>
      <c r="C32" s="142"/>
      <c r="D32" s="143">
        <v>7</v>
      </c>
      <c r="E32" s="117" t="s">
        <v>5</v>
      </c>
      <c r="I32" s="12"/>
      <c r="J32" s="102"/>
      <c r="K32" s="102"/>
      <c r="L32" s="102"/>
      <c r="M32" s="102"/>
      <c r="N32" s="102"/>
      <c r="O32" s="102"/>
      <c r="P32" s="102"/>
      <c r="Q32" s="102"/>
      <c r="R32" s="102"/>
      <c r="S32" s="102"/>
      <c r="T32" s="102"/>
      <c r="U32" s="102"/>
      <c r="V32" s="102"/>
      <c r="W32" s="102"/>
      <c r="X32" s="102"/>
      <c r="Y32" s="102"/>
      <c r="Z32" s="147"/>
    </row>
    <row r="33" spans="1:26" ht="20.100000000000001" customHeight="1" x14ac:dyDescent="0.15">
      <c r="A33" s="122"/>
      <c r="B33" s="122"/>
      <c r="C33" s="151"/>
      <c r="D33" s="148"/>
      <c r="E33" s="148"/>
      <c r="F33" s="148"/>
      <c r="G33" s="148"/>
      <c r="H33" s="148"/>
      <c r="I33" s="145"/>
      <c r="J33" s="150" t="s">
        <v>11</v>
      </c>
      <c r="K33" s="150"/>
      <c r="L33" s="150"/>
      <c r="M33" s="150"/>
      <c r="N33" s="150"/>
      <c r="O33" s="150"/>
      <c r="P33" s="150"/>
      <c r="Q33" s="150"/>
      <c r="R33" s="150"/>
      <c r="S33" s="150"/>
      <c r="T33" s="150"/>
      <c r="U33" s="150"/>
      <c r="V33" s="150"/>
      <c r="W33" s="150"/>
      <c r="X33" s="150"/>
      <c r="Y33" s="150"/>
      <c r="Z33" s="147"/>
    </row>
    <row r="34" spans="1:26" ht="20.100000000000001" customHeight="1" x14ac:dyDescent="0.15">
      <c r="A34" s="122">
        <f>IF(NOT(AND(TRIM($I34)&lt;&gt;"",ISNUMBER(VALUE(SUBSTITUTE($I34,"-",""))))), 1001, 0)</f>
        <v>1001</v>
      </c>
      <c r="B34" s="122"/>
      <c r="C34" s="142"/>
      <c r="D34" s="143">
        <v>8</v>
      </c>
      <c r="E34" s="117" t="s">
        <v>6</v>
      </c>
      <c r="I34" s="12"/>
      <c r="J34" s="102"/>
      <c r="K34" s="102"/>
      <c r="L34" s="102"/>
      <c r="M34" s="102"/>
      <c r="Z34" s="147"/>
    </row>
    <row r="35" spans="1:26" ht="20.100000000000001" customHeight="1" x14ac:dyDescent="0.15">
      <c r="A35" s="122"/>
      <c r="B35" s="122"/>
      <c r="C35" s="151"/>
      <c r="D35" s="148"/>
      <c r="E35" s="148"/>
      <c r="F35" s="148"/>
      <c r="G35" s="148"/>
      <c r="H35" s="148"/>
      <c r="I35" s="145"/>
      <c r="J35" s="150" t="s">
        <v>188</v>
      </c>
      <c r="K35" s="150"/>
      <c r="L35" s="149"/>
      <c r="M35" s="149"/>
      <c r="N35" s="149"/>
      <c r="O35" s="149"/>
      <c r="P35" s="149"/>
      <c r="Q35" s="149"/>
      <c r="R35" s="149"/>
      <c r="S35" s="149"/>
      <c r="T35" s="149"/>
      <c r="U35" s="149"/>
      <c r="V35" s="149"/>
      <c r="W35" s="149"/>
      <c r="X35" s="149"/>
      <c r="Y35" s="149"/>
      <c r="Z35" s="147"/>
    </row>
    <row r="36" spans="1:26" ht="20.100000000000001" customHeight="1" x14ac:dyDescent="0.15">
      <c r="A36" s="122">
        <f>IF(NOT(AND(TRIM($I36)&lt;&gt;"",ISNUMBER(VALUE(SUBSTITUTE($I36,"-",""))))), 1001, 0)</f>
        <v>1001</v>
      </c>
      <c r="B36" s="122"/>
      <c r="C36" s="142"/>
      <c r="D36" s="143">
        <v>9</v>
      </c>
      <c r="E36" s="117" t="s">
        <v>7</v>
      </c>
      <c r="I36" s="12"/>
      <c r="J36" s="102"/>
      <c r="K36" s="102"/>
      <c r="L36" s="102"/>
      <c r="M36" s="102"/>
      <c r="N36" s="153"/>
      <c r="O36" s="153"/>
      <c r="P36" s="153"/>
      <c r="Q36" s="153"/>
      <c r="R36" s="153"/>
      <c r="S36" s="153"/>
      <c r="T36" s="153"/>
      <c r="U36" s="153"/>
      <c r="V36" s="153"/>
      <c r="W36" s="153"/>
      <c r="X36" s="153"/>
      <c r="Y36" s="153"/>
      <c r="Z36" s="147"/>
    </row>
    <row r="37" spans="1:26" ht="20.100000000000001" customHeight="1" x14ac:dyDescent="0.15">
      <c r="A37" s="122"/>
      <c r="B37" s="122"/>
      <c r="C37" s="151"/>
      <c r="D37" s="148"/>
      <c r="E37" s="148"/>
      <c r="F37" s="148"/>
      <c r="G37" s="148"/>
      <c r="H37" s="148"/>
      <c r="I37" s="145"/>
      <c r="J37" s="150" t="s">
        <v>189</v>
      </c>
      <c r="K37" s="150"/>
      <c r="L37" s="149"/>
      <c r="M37" s="149"/>
      <c r="N37" s="149"/>
      <c r="O37" s="149"/>
      <c r="P37" s="149"/>
      <c r="Q37" s="149"/>
      <c r="R37" s="149"/>
      <c r="S37" s="149"/>
      <c r="U37" s="153"/>
      <c r="V37" s="153"/>
      <c r="W37" s="153"/>
      <c r="X37" s="153"/>
      <c r="Y37" s="153"/>
      <c r="Z37" s="147"/>
    </row>
    <row r="38" spans="1:26" ht="20.100000000000001" customHeight="1" x14ac:dyDescent="0.15">
      <c r="A38" s="122"/>
      <c r="B38" s="122"/>
      <c r="C38" s="142"/>
      <c r="D38" s="143">
        <v>10</v>
      </c>
      <c r="E38" s="117" t="s">
        <v>9</v>
      </c>
      <c r="I38" s="12"/>
      <c r="J38" s="12"/>
      <c r="K38" s="12"/>
      <c r="L38" s="12"/>
      <c r="M38" s="12"/>
      <c r="N38" s="12"/>
      <c r="O38" s="12"/>
      <c r="P38" s="12"/>
      <c r="Q38" s="12"/>
      <c r="R38" s="12"/>
      <c r="S38" s="12"/>
      <c r="T38" s="12"/>
      <c r="U38" s="12"/>
      <c r="V38" s="12"/>
      <c r="W38" s="12"/>
      <c r="X38" s="12"/>
      <c r="Y38" s="12"/>
      <c r="Z38" s="154"/>
    </row>
    <row r="39" spans="1:26" ht="20.100000000000001" customHeight="1" x14ac:dyDescent="0.15">
      <c r="A39" s="122"/>
      <c r="B39" s="122"/>
      <c r="C39" s="151"/>
      <c r="D39" s="148"/>
      <c r="E39" s="148"/>
      <c r="F39" s="148"/>
      <c r="G39" s="148"/>
      <c r="H39" s="148"/>
      <c r="I39" s="155"/>
      <c r="J39" s="150" t="s">
        <v>40</v>
      </c>
      <c r="K39" s="150"/>
      <c r="L39" s="150"/>
      <c r="M39" s="150"/>
      <c r="N39" s="150"/>
      <c r="O39" s="150"/>
      <c r="P39" s="150"/>
      <c r="Q39" s="150"/>
      <c r="R39" s="150"/>
      <c r="S39" s="150"/>
      <c r="T39" s="153"/>
      <c r="U39" s="153"/>
      <c r="V39" s="153"/>
      <c r="W39" s="153"/>
      <c r="X39" s="153"/>
      <c r="Y39" s="153"/>
      <c r="Z39" s="154"/>
    </row>
    <row r="40" spans="1:26" ht="20.100000000000001" customHeight="1" x14ac:dyDescent="0.15">
      <c r="A40" s="122">
        <f>IF(AND($I40&lt;&gt;"一致する", $I40&lt;&gt;"一致しない"), 1001, 0)</f>
        <v>0</v>
      </c>
      <c r="B40" s="122"/>
      <c r="C40" s="142"/>
      <c r="D40" s="143">
        <v>11</v>
      </c>
      <c r="E40" s="117" t="s">
        <v>151</v>
      </c>
      <c r="I40" s="12" t="s">
        <v>195</v>
      </c>
      <c r="J40" s="95"/>
      <c r="K40" s="95"/>
      <c r="L40" s="95"/>
      <c r="M40" s="95"/>
      <c r="N40" s="156"/>
      <c r="O40" s="156"/>
      <c r="P40" s="156"/>
      <c r="Q40" s="156"/>
      <c r="R40" s="156"/>
      <c r="S40" s="156"/>
      <c r="T40" s="153"/>
      <c r="U40" s="153"/>
      <c r="V40" s="153"/>
      <c r="W40" s="153"/>
      <c r="X40" s="153"/>
      <c r="Y40" s="153"/>
      <c r="Z40" s="154"/>
    </row>
    <row r="41" spans="1:26" ht="20.100000000000001" customHeight="1" x14ac:dyDescent="0.15">
      <c r="A41" s="122"/>
      <c r="B41" s="122"/>
      <c r="C41" s="151"/>
      <c r="D41" s="148"/>
      <c r="E41" s="148"/>
      <c r="F41" s="148"/>
      <c r="G41" s="148"/>
      <c r="H41" s="148"/>
      <c r="I41" s="155"/>
      <c r="J41" s="157" t="s">
        <v>202</v>
      </c>
      <c r="K41" s="150"/>
      <c r="L41" s="150"/>
      <c r="M41" s="150"/>
      <c r="N41" s="150"/>
      <c r="O41" s="150"/>
      <c r="P41" s="150"/>
      <c r="Q41" s="150"/>
      <c r="R41" s="150"/>
      <c r="S41" s="150"/>
      <c r="T41" s="150"/>
      <c r="U41" s="150"/>
      <c r="V41" s="150"/>
      <c r="W41" s="150"/>
      <c r="X41" s="150"/>
      <c r="Y41" s="150"/>
      <c r="Z41" s="154"/>
    </row>
    <row r="42" spans="1:26" ht="20.100000000000001" customHeight="1" x14ac:dyDescent="0.15">
      <c r="A42" s="122"/>
      <c r="B42" s="122"/>
      <c r="C42" s="158"/>
      <c r="D42" s="159"/>
      <c r="E42" s="159"/>
      <c r="F42" s="159"/>
      <c r="G42" s="159"/>
      <c r="H42" s="159"/>
      <c r="I42" s="160"/>
      <c r="J42" s="161"/>
      <c r="K42" s="161"/>
      <c r="L42" s="161"/>
      <c r="M42" s="161"/>
      <c r="N42" s="161"/>
      <c r="O42" s="161"/>
      <c r="P42" s="161"/>
      <c r="Q42" s="161"/>
      <c r="R42" s="161"/>
      <c r="S42" s="161"/>
      <c r="T42" s="161"/>
      <c r="U42" s="161"/>
      <c r="V42" s="161"/>
      <c r="W42" s="161"/>
      <c r="X42" s="161"/>
      <c r="Y42" s="161"/>
      <c r="Z42" s="162"/>
    </row>
    <row r="43" spans="1:26" ht="20.100000000000001" customHeight="1" x14ac:dyDescent="0.15">
      <c r="A43" s="122"/>
      <c r="B43" s="122"/>
      <c r="C43" s="148"/>
      <c r="D43" s="148"/>
      <c r="E43" s="148"/>
      <c r="F43" s="148"/>
      <c r="G43" s="148"/>
      <c r="H43" s="148"/>
      <c r="I43" s="163"/>
      <c r="J43" s="164"/>
      <c r="K43" s="164"/>
      <c r="L43" s="165"/>
      <c r="M43" s="165"/>
      <c r="N43" s="165"/>
      <c r="O43" s="165"/>
      <c r="P43" s="165"/>
      <c r="Q43" s="165"/>
      <c r="R43" s="165"/>
      <c r="S43" s="165"/>
      <c r="T43" s="165"/>
      <c r="U43" s="165"/>
      <c r="V43" s="165"/>
      <c r="W43" s="165"/>
      <c r="X43" s="165"/>
      <c r="Y43" s="165"/>
      <c r="Z43" s="148"/>
    </row>
    <row r="44" spans="1:26" ht="15.75" hidden="1" customHeight="1" x14ac:dyDescent="0.15">
      <c r="A44" s="122"/>
      <c r="B44" s="122"/>
      <c r="C44" s="148"/>
      <c r="D44" s="148"/>
      <c r="E44" s="148"/>
      <c r="F44" s="148"/>
      <c r="G44" s="148"/>
      <c r="H44" s="148"/>
      <c r="I44" s="163"/>
      <c r="J44" s="165"/>
      <c r="K44" s="165"/>
      <c r="L44" s="165"/>
      <c r="M44" s="165"/>
      <c r="N44" s="165"/>
      <c r="O44" s="165"/>
      <c r="P44" s="165"/>
      <c r="Q44" s="165"/>
      <c r="R44" s="165"/>
      <c r="S44" s="165"/>
      <c r="T44" s="165"/>
      <c r="U44" s="165"/>
      <c r="V44" s="165"/>
      <c r="W44" s="165"/>
      <c r="X44" s="165"/>
      <c r="Y44" s="165"/>
      <c r="Z44" s="148"/>
    </row>
    <row r="45" spans="1:26" ht="15.75" hidden="1" customHeight="1" x14ac:dyDescent="0.15">
      <c r="A45" s="122"/>
      <c r="B45" s="122"/>
      <c r="C45" s="148"/>
      <c r="D45" s="148"/>
      <c r="E45" s="148"/>
      <c r="F45" s="148"/>
      <c r="G45" s="148"/>
      <c r="H45" s="148"/>
      <c r="I45" s="163"/>
      <c r="J45" s="165"/>
      <c r="K45" s="165"/>
      <c r="L45" s="165"/>
      <c r="M45" s="165"/>
      <c r="N45" s="165"/>
      <c r="O45" s="165"/>
      <c r="P45" s="165"/>
      <c r="Q45" s="165"/>
      <c r="R45" s="165"/>
      <c r="S45" s="165"/>
      <c r="T45" s="165"/>
      <c r="U45" s="165"/>
      <c r="V45" s="165"/>
      <c r="W45" s="165"/>
      <c r="X45" s="165"/>
      <c r="Y45" s="165"/>
      <c r="Z45" s="148"/>
    </row>
    <row r="46" spans="1:26" ht="15.75" hidden="1" customHeight="1" x14ac:dyDescent="0.15">
      <c r="A46" s="122"/>
      <c r="B46" s="122"/>
      <c r="C46" s="148"/>
      <c r="D46" s="148"/>
      <c r="E46" s="148"/>
      <c r="F46" s="148"/>
      <c r="G46" s="148"/>
      <c r="H46" s="148"/>
      <c r="I46" s="163"/>
      <c r="J46" s="165"/>
      <c r="K46" s="165"/>
      <c r="L46" s="165"/>
      <c r="M46" s="165"/>
      <c r="N46" s="165"/>
      <c r="O46" s="165"/>
      <c r="P46" s="165"/>
      <c r="Q46" s="165"/>
      <c r="R46" s="165"/>
      <c r="S46" s="165"/>
      <c r="T46" s="165"/>
      <c r="U46" s="165"/>
      <c r="V46" s="165"/>
      <c r="W46" s="165"/>
      <c r="X46" s="165"/>
      <c r="Y46" s="165"/>
      <c r="Z46" s="148"/>
    </row>
    <row r="47" spans="1:26" ht="15.75" hidden="1" customHeight="1" x14ac:dyDescent="0.15">
      <c r="A47" s="122"/>
      <c r="B47" s="122"/>
      <c r="C47" s="148"/>
      <c r="D47" s="148"/>
      <c r="E47" s="148"/>
      <c r="F47" s="148"/>
      <c r="G47" s="148"/>
      <c r="H47" s="148"/>
      <c r="I47" s="163"/>
      <c r="J47" s="165"/>
      <c r="K47" s="165"/>
      <c r="L47" s="165"/>
      <c r="M47" s="165"/>
      <c r="N47" s="165"/>
      <c r="O47" s="165"/>
      <c r="P47" s="165"/>
      <c r="Q47" s="165"/>
      <c r="R47" s="165"/>
      <c r="S47" s="165"/>
      <c r="T47" s="165"/>
      <c r="U47" s="165"/>
      <c r="V47" s="165"/>
      <c r="W47" s="165"/>
      <c r="X47" s="165"/>
      <c r="Y47" s="165"/>
      <c r="Z47" s="148"/>
    </row>
    <row r="48" spans="1:26" ht="15.75" hidden="1" customHeight="1" x14ac:dyDescent="0.15">
      <c r="A48" s="122"/>
      <c r="B48" s="122"/>
      <c r="C48" s="148"/>
      <c r="D48" s="148"/>
      <c r="E48" s="148"/>
      <c r="F48" s="148"/>
      <c r="G48" s="148"/>
      <c r="H48" s="148"/>
      <c r="I48" s="163"/>
      <c r="J48" s="165"/>
      <c r="K48" s="165"/>
      <c r="L48" s="165"/>
      <c r="M48" s="165"/>
      <c r="N48" s="165"/>
      <c r="O48" s="165"/>
      <c r="P48" s="165"/>
      <c r="Q48" s="165"/>
      <c r="R48" s="165"/>
      <c r="S48" s="165"/>
      <c r="T48" s="165"/>
      <c r="U48" s="165"/>
      <c r="V48" s="165"/>
      <c r="W48" s="165"/>
      <c r="X48" s="165"/>
      <c r="Y48" s="165"/>
      <c r="Z48" s="148"/>
    </row>
    <row r="49" spans="1:26" ht="14.45" hidden="1" customHeight="1" x14ac:dyDescent="0.15">
      <c r="A49" s="122"/>
      <c r="B49" s="122"/>
      <c r="C49" s="148"/>
      <c r="D49" s="148"/>
      <c r="E49" s="148"/>
      <c r="F49" s="148"/>
      <c r="G49" s="148"/>
      <c r="H49" s="148"/>
      <c r="I49" s="163"/>
      <c r="J49" s="165"/>
      <c r="K49" s="165"/>
      <c r="L49" s="165"/>
      <c r="M49" s="165"/>
      <c r="N49" s="165"/>
      <c r="O49" s="165"/>
      <c r="P49" s="165"/>
      <c r="Q49" s="165"/>
      <c r="R49" s="165"/>
      <c r="S49" s="165"/>
      <c r="T49" s="165"/>
      <c r="U49" s="165"/>
      <c r="V49" s="165"/>
      <c r="W49" s="165"/>
      <c r="X49" s="165"/>
      <c r="Y49" s="165"/>
      <c r="Z49" s="148"/>
    </row>
    <row r="50" spans="1:26" ht="15.75" hidden="1" customHeight="1" x14ac:dyDescent="0.15">
      <c r="A50" s="122"/>
      <c r="B50" s="122"/>
      <c r="C50" s="148"/>
      <c r="D50" s="148"/>
      <c r="E50" s="148"/>
      <c r="F50" s="148"/>
      <c r="G50" s="148"/>
      <c r="H50" s="148"/>
      <c r="I50" s="163"/>
      <c r="J50" s="165"/>
      <c r="K50" s="165"/>
      <c r="L50" s="165"/>
      <c r="M50" s="165"/>
      <c r="N50" s="165"/>
      <c r="O50" s="165"/>
      <c r="P50" s="165"/>
      <c r="Q50" s="165"/>
      <c r="R50" s="165"/>
      <c r="S50" s="165"/>
      <c r="T50" s="165"/>
      <c r="U50" s="165"/>
      <c r="V50" s="165"/>
      <c r="W50" s="165"/>
      <c r="X50" s="165"/>
      <c r="Y50" s="165"/>
      <c r="Z50" s="148"/>
    </row>
    <row r="51" spans="1:26" ht="15.75" hidden="1" customHeight="1" x14ac:dyDescent="0.15">
      <c r="A51" s="122"/>
      <c r="B51" s="122"/>
      <c r="C51" s="148"/>
      <c r="D51" s="148"/>
      <c r="E51" s="148"/>
      <c r="F51" s="148"/>
      <c r="G51" s="148"/>
      <c r="H51" s="148"/>
      <c r="I51" s="163"/>
      <c r="J51" s="165"/>
      <c r="K51" s="165"/>
      <c r="L51" s="165"/>
      <c r="M51" s="165"/>
      <c r="N51" s="165"/>
      <c r="O51" s="165"/>
      <c r="P51" s="165"/>
      <c r="Q51" s="165"/>
      <c r="R51" s="165"/>
      <c r="S51" s="165"/>
      <c r="T51" s="165"/>
      <c r="U51" s="165"/>
      <c r="V51" s="165"/>
      <c r="W51" s="165"/>
      <c r="X51" s="165"/>
      <c r="Y51" s="165"/>
      <c r="Z51" s="148"/>
    </row>
    <row r="52" spans="1:26" ht="15.75" hidden="1" customHeight="1" x14ac:dyDescent="0.15">
      <c r="A52" s="122"/>
      <c r="B52" s="122"/>
      <c r="C52" s="148"/>
      <c r="D52" s="148"/>
      <c r="E52" s="148"/>
      <c r="F52" s="148"/>
      <c r="G52" s="148"/>
      <c r="H52" s="148"/>
      <c r="I52" s="163"/>
      <c r="J52" s="165"/>
      <c r="K52" s="165"/>
      <c r="L52" s="165"/>
      <c r="M52" s="165"/>
      <c r="N52" s="165"/>
      <c r="O52" s="165"/>
      <c r="P52" s="165"/>
      <c r="Q52" s="165"/>
      <c r="R52" s="165"/>
      <c r="S52" s="165"/>
      <c r="T52" s="165"/>
      <c r="U52" s="165"/>
      <c r="V52" s="165"/>
      <c r="W52" s="165"/>
      <c r="X52" s="165"/>
      <c r="Y52" s="165"/>
      <c r="Z52" s="148"/>
    </row>
    <row r="53" spans="1:26" ht="15.75" hidden="1" customHeight="1" x14ac:dyDescent="0.15">
      <c r="A53" s="122"/>
      <c r="B53" s="122"/>
      <c r="C53" s="148"/>
      <c r="D53" s="148"/>
      <c r="E53" s="148"/>
      <c r="F53" s="148"/>
      <c r="G53" s="148"/>
      <c r="H53" s="148"/>
      <c r="I53" s="163"/>
      <c r="J53" s="165"/>
      <c r="K53" s="165"/>
      <c r="L53" s="165"/>
      <c r="M53" s="165"/>
      <c r="N53" s="165"/>
      <c r="O53" s="165"/>
      <c r="P53" s="165"/>
      <c r="Q53" s="165"/>
      <c r="R53" s="165"/>
      <c r="S53" s="165"/>
      <c r="T53" s="165"/>
      <c r="U53" s="165"/>
      <c r="V53" s="165"/>
      <c r="W53" s="165"/>
      <c r="X53" s="165"/>
      <c r="Y53" s="165"/>
      <c r="Z53" s="148"/>
    </row>
    <row r="54" spans="1:26" ht="15.75" hidden="1" customHeight="1" x14ac:dyDescent="0.15">
      <c r="A54" s="122"/>
      <c r="B54" s="122"/>
      <c r="C54" s="148"/>
      <c r="D54" s="148"/>
      <c r="E54" s="148"/>
      <c r="F54" s="148"/>
      <c r="G54" s="148"/>
      <c r="H54" s="148"/>
      <c r="I54" s="163"/>
      <c r="J54" s="165"/>
      <c r="K54" s="165"/>
      <c r="L54" s="165"/>
      <c r="M54" s="165"/>
      <c r="N54" s="165"/>
      <c r="O54" s="165"/>
      <c r="P54" s="165"/>
      <c r="Q54" s="165"/>
      <c r="R54" s="165"/>
      <c r="S54" s="165"/>
      <c r="T54" s="165"/>
      <c r="U54" s="165"/>
      <c r="V54" s="165"/>
      <c r="W54" s="165"/>
      <c r="X54" s="165"/>
      <c r="Y54" s="165"/>
      <c r="Z54" s="148"/>
    </row>
    <row r="55" spans="1:26" ht="15.75" hidden="1" customHeight="1" x14ac:dyDescent="0.15">
      <c r="A55" s="122"/>
      <c r="B55" s="122"/>
      <c r="C55" s="148"/>
      <c r="D55" s="148"/>
      <c r="E55" s="148"/>
      <c r="F55" s="148"/>
      <c r="G55" s="148"/>
      <c r="H55" s="148"/>
      <c r="I55" s="163"/>
      <c r="J55" s="165"/>
      <c r="K55" s="165"/>
      <c r="L55" s="165"/>
      <c r="M55" s="165"/>
      <c r="N55" s="165"/>
      <c r="O55" s="165"/>
      <c r="P55" s="165"/>
      <c r="Q55" s="165"/>
      <c r="R55" s="165"/>
      <c r="S55" s="165"/>
      <c r="T55" s="165"/>
      <c r="U55" s="165"/>
      <c r="V55" s="165"/>
      <c r="W55" s="165"/>
      <c r="X55" s="165"/>
      <c r="Y55" s="165"/>
      <c r="Z55" s="148"/>
    </row>
    <row r="56" spans="1:26" ht="15.75" hidden="1" customHeight="1" x14ac:dyDescent="0.15">
      <c r="A56" s="122"/>
      <c r="B56" s="122"/>
      <c r="C56" s="148"/>
      <c r="D56" s="148"/>
      <c r="E56" s="148"/>
      <c r="F56" s="148"/>
      <c r="G56" s="148"/>
      <c r="H56" s="148"/>
      <c r="I56" s="163"/>
      <c r="J56" s="165"/>
      <c r="K56" s="165"/>
      <c r="L56" s="165"/>
      <c r="M56" s="165"/>
      <c r="N56" s="165"/>
      <c r="O56" s="165"/>
      <c r="P56" s="165"/>
      <c r="Q56" s="165"/>
      <c r="R56" s="165"/>
      <c r="S56" s="165"/>
      <c r="T56" s="165"/>
      <c r="U56" s="165"/>
      <c r="V56" s="165"/>
      <c r="W56" s="165"/>
      <c r="X56" s="165"/>
      <c r="Y56" s="165"/>
      <c r="Z56" s="148"/>
    </row>
    <row r="57" spans="1:26" ht="15.75" hidden="1" customHeight="1" x14ac:dyDescent="0.15">
      <c r="A57" s="122"/>
      <c r="B57" s="122"/>
      <c r="C57" s="148"/>
      <c r="D57" s="148"/>
      <c r="E57" s="148"/>
      <c r="F57" s="148"/>
      <c r="G57" s="148"/>
      <c r="H57" s="148"/>
      <c r="I57" s="163"/>
      <c r="J57" s="165"/>
      <c r="K57" s="165"/>
      <c r="L57" s="165"/>
      <c r="M57" s="165"/>
      <c r="N57" s="165"/>
      <c r="O57" s="165"/>
      <c r="P57" s="165"/>
      <c r="Q57" s="165"/>
      <c r="R57" s="165"/>
      <c r="S57" s="165"/>
      <c r="T57" s="165"/>
      <c r="U57" s="165"/>
      <c r="V57" s="165"/>
      <c r="W57" s="165"/>
      <c r="X57" s="165"/>
      <c r="Y57" s="165"/>
      <c r="Z57" s="148"/>
    </row>
    <row r="58" spans="1:26" ht="14.45" hidden="1" customHeight="1" x14ac:dyDescent="0.15">
      <c r="A58" s="122"/>
      <c r="B58" s="122"/>
      <c r="C58" s="148"/>
      <c r="D58" s="148"/>
      <c r="E58" s="148"/>
      <c r="F58" s="148"/>
      <c r="G58" s="148"/>
      <c r="H58" s="148"/>
      <c r="I58" s="163"/>
      <c r="J58" s="165"/>
      <c r="K58" s="165"/>
      <c r="L58" s="165"/>
      <c r="M58" s="165"/>
      <c r="N58" s="165"/>
      <c r="O58" s="165"/>
      <c r="P58" s="165"/>
      <c r="Q58" s="165"/>
      <c r="R58" s="165"/>
      <c r="S58" s="165"/>
      <c r="T58" s="165"/>
      <c r="U58" s="165"/>
      <c r="V58" s="165"/>
      <c r="W58" s="165"/>
      <c r="X58" s="165"/>
      <c r="Y58" s="165"/>
      <c r="Z58" s="148"/>
    </row>
    <row r="59" spans="1:26" ht="20.100000000000001" customHeight="1" x14ac:dyDescent="0.15">
      <c r="A59" s="122"/>
      <c r="B59" s="122"/>
      <c r="C59" s="148"/>
      <c r="D59" s="148"/>
      <c r="E59" s="148"/>
      <c r="F59" s="148"/>
      <c r="G59" s="148"/>
      <c r="H59" s="148"/>
      <c r="I59" s="163"/>
      <c r="J59" s="165"/>
      <c r="K59" s="165"/>
      <c r="L59" s="165"/>
      <c r="M59" s="165"/>
      <c r="N59" s="165"/>
      <c r="O59" s="165"/>
      <c r="P59" s="165"/>
      <c r="Q59" s="165"/>
      <c r="R59" s="165"/>
      <c r="S59" s="165"/>
      <c r="T59" s="165"/>
      <c r="U59" s="165"/>
      <c r="V59" s="165"/>
      <c r="W59" s="165"/>
      <c r="X59" s="165"/>
      <c r="Y59" s="165"/>
      <c r="Z59" s="148"/>
    </row>
    <row r="60" spans="1:26" ht="20.100000000000001" customHeight="1" x14ac:dyDescent="0.15">
      <c r="A60" s="122"/>
      <c r="B60" s="122"/>
      <c r="C60" s="135" t="s">
        <v>33</v>
      </c>
      <c r="D60" s="136"/>
      <c r="E60" s="136"/>
      <c r="F60" s="136"/>
      <c r="G60" s="136"/>
      <c r="H60" s="137"/>
      <c r="I60" s="166"/>
    </row>
    <row r="61" spans="1:26" ht="7.5" customHeight="1" x14ac:dyDescent="0.15">
      <c r="A61" s="122"/>
      <c r="B61" s="122"/>
      <c r="C61" s="138"/>
      <c r="D61" s="139"/>
      <c r="E61" s="139"/>
      <c r="F61" s="139"/>
      <c r="G61" s="139"/>
      <c r="H61" s="139"/>
      <c r="I61" s="140"/>
      <c r="J61" s="140"/>
      <c r="K61" s="140"/>
      <c r="L61" s="140"/>
      <c r="M61" s="140"/>
      <c r="N61" s="140"/>
      <c r="O61" s="140"/>
      <c r="P61" s="140"/>
      <c r="Q61" s="140"/>
      <c r="R61" s="140"/>
      <c r="S61" s="140"/>
      <c r="T61" s="140"/>
      <c r="U61" s="140"/>
      <c r="V61" s="140"/>
      <c r="W61" s="140"/>
      <c r="X61" s="140"/>
      <c r="Y61" s="140"/>
      <c r="Z61" s="141"/>
    </row>
    <row r="62" spans="1:26" ht="20.100000000000001" customHeight="1" x14ac:dyDescent="0.15">
      <c r="A62" s="122"/>
      <c r="B62" s="122"/>
      <c r="C62" s="142"/>
      <c r="D62" s="167" t="s">
        <v>152</v>
      </c>
      <c r="E62" s="167"/>
      <c r="F62" s="167"/>
      <c r="G62" s="167"/>
      <c r="H62" s="167"/>
      <c r="I62" s="167"/>
      <c r="J62" s="167"/>
      <c r="K62" s="167"/>
      <c r="L62" s="167"/>
      <c r="M62" s="167"/>
      <c r="N62" s="167"/>
      <c r="O62" s="167"/>
      <c r="P62" s="167"/>
      <c r="Q62" s="167"/>
      <c r="R62" s="167"/>
      <c r="S62" s="167"/>
      <c r="T62" s="167"/>
      <c r="U62" s="167"/>
      <c r="V62" s="167"/>
      <c r="W62" s="167"/>
      <c r="X62" s="167"/>
      <c r="Y62" s="167"/>
      <c r="Z62" s="147"/>
    </row>
    <row r="63" spans="1:26" ht="20.100000000000001" customHeight="1" x14ac:dyDescent="0.15">
      <c r="A63" s="122">
        <f>IF(AND($I63&lt;&gt;"しない", $I63&lt;&gt;"する"), 1001, 0)</f>
        <v>1001</v>
      </c>
      <c r="B63" s="122"/>
      <c r="C63" s="142"/>
      <c r="D63" s="143">
        <v>1</v>
      </c>
      <c r="E63" s="148" t="s">
        <v>34</v>
      </c>
      <c r="F63" s="148"/>
      <c r="G63" s="148"/>
      <c r="H63" s="148"/>
      <c r="I63" s="12"/>
      <c r="J63" s="95"/>
      <c r="K63" s="95"/>
      <c r="L63" s="95"/>
      <c r="M63" s="95"/>
      <c r="N63" s="148"/>
      <c r="O63" s="148"/>
      <c r="P63" s="148"/>
      <c r="Q63" s="148"/>
      <c r="R63" s="148"/>
      <c r="S63" s="148"/>
      <c r="T63" s="148"/>
      <c r="U63" s="148"/>
      <c r="V63" s="148"/>
      <c r="W63" s="148"/>
      <c r="X63" s="148"/>
      <c r="Z63" s="154"/>
    </row>
    <row r="64" spans="1:26" ht="20.100000000000001" customHeight="1" x14ac:dyDescent="0.15">
      <c r="A64" s="122"/>
      <c r="B64" s="122"/>
      <c r="C64" s="142"/>
      <c r="D64" s="148"/>
      <c r="E64" s="148"/>
      <c r="F64" s="148"/>
      <c r="G64" s="148"/>
      <c r="H64" s="148"/>
      <c r="I64" s="155"/>
      <c r="J64" s="150" t="s">
        <v>153</v>
      </c>
      <c r="K64" s="150"/>
      <c r="L64" s="150"/>
      <c r="M64" s="150"/>
      <c r="N64" s="150"/>
      <c r="O64" s="150"/>
      <c r="P64" s="150"/>
      <c r="Q64" s="150"/>
      <c r="R64" s="150"/>
      <c r="S64" s="150"/>
      <c r="T64" s="150"/>
      <c r="U64" s="150"/>
      <c r="V64" s="150"/>
      <c r="W64" s="150"/>
      <c r="X64" s="150"/>
      <c r="Y64" s="150"/>
      <c r="Z64" s="154"/>
    </row>
    <row r="65" spans="1:26" ht="15.75" hidden="1" customHeight="1" x14ac:dyDescent="0.15">
      <c r="A65" s="122"/>
      <c r="B65" s="122"/>
      <c r="C65" s="142"/>
      <c r="D65" s="148"/>
      <c r="E65" s="148"/>
      <c r="F65" s="148"/>
      <c r="G65" s="148"/>
      <c r="H65" s="148"/>
      <c r="I65" s="155"/>
      <c r="J65" s="168"/>
      <c r="K65" s="168"/>
      <c r="L65" s="168"/>
      <c r="M65" s="168"/>
      <c r="N65" s="168"/>
      <c r="O65" s="168"/>
      <c r="P65" s="168"/>
      <c r="Q65" s="168"/>
      <c r="R65" s="168"/>
      <c r="S65" s="168"/>
      <c r="T65" s="168"/>
      <c r="U65" s="168"/>
      <c r="V65" s="168"/>
      <c r="W65" s="168"/>
      <c r="X65" s="168"/>
      <c r="Y65" s="168"/>
      <c r="Z65" s="154"/>
    </row>
    <row r="66" spans="1:26" ht="15.75" hidden="1" customHeight="1" x14ac:dyDescent="0.15">
      <c r="A66" s="122"/>
      <c r="B66" s="122"/>
      <c r="C66" s="142"/>
      <c r="D66" s="148"/>
      <c r="E66" s="148"/>
      <c r="F66" s="148"/>
      <c r="G66" s="148"/>
      <c r="H66" s="148"/>
      <c r="I66" s="155"/>
      <c r="J66" s="168"/>
      <c r="K66" s="168"/>
      <c r="L66" s="168"/>
      <c r="M66" s="168"/>
      <c r="N66" s="168"/>
      <c r="O66" s="168"/>
      <c r="P66" s="168"/>
      <c r="Q66" s="168"/>
      <c r="R66" s="168"/>
      <c r="S66" s="168"/>
      <c r="T66" s="168"/>
      <c r="U66" s="168"/>
      <c r="V66" s="168"/>
      <c r="W66" s="168"/>
      <c r="X66" s="168"/>
      <c r="Y66" s="168"/>
      <c r="Z66" s="154"/>
    </row>
    <row r="67" spans="1:26" ht="15.75" hidden="1" customHeight="1" x14ac:dyDescent="0.15">
      <c r="A67" s="122"/>
      <c r="B67" s="122"/>
      <c r="C67" s="142"/>
      <c r="D67" s="148"/>
      <c r="E67" s="148"/>
      <c r="F67" s="148"/>
      <c r="G67" s="148"/>
      <c r="H67" s="148"/>
      <c r="I67" s="155"/>
      <c r="J67" s="168"/>
      <c r="K67" s="168"/>
      <c r="L67" s="168"/>
      <c r="M67" s="168"/>
      <c r="N67" s="168"/>
      <c r="O67" s="168"/>
      <c r="P67" s="168"/>
      <c r="Q67" s="168"/>
      <c r="R67" s="168"/>
      <c r="S67" s="168"/>
      <c r="T67" s="168"/>
      <c r="U67" s="168"/>
      <c r="V67" s="168"/>
      <c r="W67" s="168"/>
      <c r="X67" s="168"/>
      <c r="Y67" s="168"/>
      <c r="Z67" s="154"/>
    </row>
    <row r="68" spans="1:26" ht="15.75" hidden="1" customHeight="1" x14ac:dyDescent="0.15">
      <c r="A68" s="122"/>
      <c r="B68" s="122"/>
      <c r="C68" s="142"/>
      <c r="D68" s="148"/>
      <c r="E68" s="148"/>
      <c r="F68" s="148"/>
      <c r="G68" s="148"/>
      <c r="H68" s="148"/>
      <c r="I68" s="155"/>
      <c r="J68" s="168"/>
      <c r="K68" s="168"/>
      <c r="L68" s="168"/>
      <c r="M68" s="168"/>
      <c r="N68" s="168"/>
      <c r="O68" s="168"/>
      <c r="P68" s="168"/>
      <c r="Q68" s="168"/>
      <c r="R68" s="168"/>
      <c r="S68" s="168"/>
      <c r="T68" s="168"/>
      <c r="U68" s="168"/>
      <c r="V68" s="168"/>
      <c r="W68" s="168"/>
      <c r="X68" s="168"/>
      <c r="Y68" s="168"/>
      <c r="Z68" s="154"/>
    </row>
    <row r="69" spans="1:26" ht="20.100000000000001" customHeight="1" x14ac:dyDescent="0.15">
      <c r="A69" s="122">
        <f>IF(OR(AND($I63="する",TRIM($I69)=""),AND($I63="しない",NOT(ISBLANK($I69)))), 1001, 0)</f>
        <v>0</v>
      </c>
      <c r="B69" s="122"/>
      <c r="C69" s="142"/>
      <c r="D69" s="143">
        <v>2</v>
      </c>
      <c r="E69" s="117" t="s">
        <v>0</v>
      </c>
      <c r="I69" s="96"/>
      <c r="J69" s="97"/>
      <c r="K69" s="97"/>
      <c r="L69" s="97"/>
      <c r="M69" s="97"/>
      <c r="N69" s="148"/>
      <c r="O69" s="148"/>
      <c r="P69" s="148"/>
      <c r="Q69" s="148"/>
      <c r="R69" s="148"/>
      <c r="S69" s="148"/>
      <c r="T69" s="148"/>
      <c r="U69" s="148"/>
      <c r="V69" s="148"/>
      <c r="W69" s="148"/>
      <c r="X69" s="148"/>
      <c r="Y69" s="148"/>
      <c r="Z69" s="147"/>
    </row>
    <row r="70" spans="1:26" ht="20.100000000000001" customHeight="1" x14ac:dyDescent="0.15">
      <c r="A70" s="122"/>
      <c r="B70" s="122"/>
      <c r="C70" s="142"/>
      <c r="D70" s="143"/>
      <c r="E70" s="148"/>
      <c r="F70" s="148"/>
      <c r="G70" s="148"/>
      <c r="H70" s="148"/>
      <c r="I70" s="145"/>
      <c r="J70" s="150" t="s">
        <v>212</v>
      </c>
      <c r="K70" s="150"/>
      <c r="L70" s="150"/>
      <c r="M70" s="150"/>
      <c r="N70" s="150"/>
      <c r="O70" s="150"/>
      <c r="P70" s="150"/>
      <c r="Q70" s="150"/>
      <c r="R70" s="150"/>
      <c r="S70" s="150"/>
      <c r="T70" s="150"/>
      <c r="U70" s="150"/>
      <c r="V70" s="150"/>
      <c r="W70" s="150"/>
      <c r="X70" s="150"/>
      <c r="Y70" s="150"/>
      <c r="Z70" s="147"/>
    </row>
    <row r="71" spans="1:26" ht="20.100000000000001" customHeight="1" x14ac:dyDescent="0.15">
      <c r="A71" s="122">
        <f>IF(OR(AND($I63="する",AND($I71&lt;&gt;"", OR(ISERROR(FIND("@"&amp;LEFT($I71,3)&amp;"@", 都道府県3))=FALSE, ISERROR(FIND("@"&amp;LEFT($I71,4)&amp;"@",都道府県4))=FALSE))=FALSE),AND($I63="しない",NOT(ISBLANK($I71)))), 1001, 0)</f>
        <v>0</v>
      </c>
      <c r="B71" s="122"/>
      <c r="C71" s="142"/>
      <c r="D71" s="143">
        <v>3</v>
      </c>
      <c r="E71" s="117" t="s">
        <v>1</v>
      </c>
      <c r="I71" s="80"/>
      <c r="J71" s="80"/>
      <c r="K71" s="80"/>
      <c r="L71" s="80"/>
      <c r="M71" s="80"/>
      <c r="N71" s="80"/>
      <c r="O71" s="80"/>
      <c r="P71" s="80"/>
      <c r="Q71" s="80"/>
      <c r="R71" s="80"/>
      <c r="S71" s="80"/>
      <c r="T71" s="80"/>
      <c r="U71" s="80"/>
      <c r="V71" s="80"/>
      <c r="W71" s="80"/>
      <c r="X71" s="80"/>
      <c r="Y71" s="80"/>
      <c r="Z71" s="147"/>
    </row>
    <row r="72" spans="1:26" ht="20.100000000000001" customHeight="1" x14ac:dyDescent="0.15">
      <c r="A72" s="122"/>
      <c r="B72" s="122"/>
      <c r="C72" s="142"/>
      <c r="D72" s="143"/>
      <c r="E72" s="148"/>
      <c r="F72" s="148"/>
      <c r="G72" s="148"/>
      <c r="H72" s="148"/>
      <c r="I72" s="145"/>
      <c r="J72" s="150" t="s">
        <v>23</v>
      </c>
      <c r="K72" s="150"/>
      <c r="L72" s="150"/>
      <c r="M72" s="150"/>
      <c r="N72" s="150"/>
      <c r="O72" s="150"/>
      <c r="P72" s="150"/>
      <c r="Q72" s="150"/>
      <c r="R72" s="150"/>
      <c r="S72" s="150"/>
      <c r="T72" s="150"/>
      <c r="U72" s="150"/>
      <c r="V72" s="150"/>
      <c r="W72" s="150"/>
      <c r="X72" s="150"/>
      <c r="Y72" s="150"/>
      <c r="Z72" s="147"/>
    </row>
    <row r="73" spans="1:26" ht="20.100000000000001" customHeight="1" x14ac:dyDescent="0.15">
      <c r="A73" s="122">
        <f>IF(OR(AND($I63="する",TRIM($I73)=""),AND($I63="しない",NOT(ISBLANK($I73)))), 1001, 0)</f>
        <v>0</v>
      </c>
      <c r="B73" s="122"/>
      <c r="C73" s="142"/>
      <c r="D73" s="143">
        <v>4</v>
      </c>
      <c r="E73" s="117" t="s">
        <v>2</v>
      </c>
      <c r="I73" s="12"/>
      <c r="J73" s="12"/>
      <c r="K73" s="12"/>
      <c r="L73" s="12"/>
      <c r="M73" s="12"/>
      <c r="N73" s="12"/>
      <c r="O73" s="12"/>
      <c r="P73" s="12"/>
      <c r="Q73" s="12"/>
      <c r="R73" s="12"/>
      <c r="S73" s="12"/>
      <c r="T73" s="12"/>
      <c r="U73" s="12"/>
      <c r="V73" s="12"/>
      <c r="W73" s="12"/>
      <c r="X73" s="12"/>
      <c r="Y73" s="12"/>
      <c r="Z73" s="147"/>
    </row>
    <row r="74" spans="1:26" ht="30" customHeight="1" x14ac:dyDescent="0.15">
      <c r="A74" s="122"/>
      <c r="B74" s="122"/>
      <c r="C74" s="151"/>
      <c r="D74" s="148"/>
      <c r="I74" s="169"/>
      <c r="J74" s="170" t="s">
        <v>196</v>
      </c>
      <c r="K74" s="170"/>
      <c r="L74" s="171"/>
      <c r="M74" s="171"/>
      <c r="N74" s="171"/>
      <c r="O74" s="171"/>
      <c r="P74" s="171"/>
      <c r="Q74" s="171"/>
      <c r="R74" s="171"/>
      <c r="S74" s="171"/>
      <c r="T74" s="171"/>
      <c r="U74" s="171"/>
      <c r="V74" s="171"/>
      <c r="W74" s="171"/>
      <c r="X74" s="171"/>
      <c r="Y74" s="171"/>
      <c r="Z74" s="147"/>
    </row>
    <row r="75" spans="1:26" ht="20.100000000000001" customHeight="1" x14ac:dyDescent="0.15">
      <c r="A75" s="122">
        <f>IF(OR(AND($I63="する",TRIM($I75)=""),AND($I63="しない",NOT(ISBLANK($I75)))), 1001, 0)</f>
        <v>0</v>
      </c>
      <c r="B75" s="122"/>
      <c r="C75" s="142"/>
      <c r="D75" s="143">
        <v>5</v>
      </c>
      <c r="E75" s="117" t="s">
        <v>3</v>
      </c>
      <c r="I75" s="12"/>
      <c r="J75" s="12"/>
      <c r="K75" s="12"/>
      <c r="L75" s="12"/>
      <c r="M75" s="12"/>
      <c r="N75" s="12"/>
      <c r="O75" s="12"/>
      <c r="P75" s="12"/>
      <c r="Q75" s="12"/>
      <c r="R75" s="12"/>
      <c r="S75" s="12"/>
      <c r="T75" s="12"/>
      <c r="U75" s="12"/>
      <c r="V75" s="12"/>
      <c r="W75" s="12"/>
      <c r="X75" s="12"/>
      <c r="Y75" s="12"/>
      <c r="Z75" s="147"/>
    </row>
    <row r="76" spans="1:26" ht="30" customHeight="1" x14ac:dyDescent="0.15">
      <c r="A76" s="122"/>
      <c r="B76" s="122"/>
      <c r="C76" s="151"/>
      <c r="D76" s="148"/>
      <c r="E76" s="148"/>
      <c r="F76" s="148"/>
      <c r="G76" s="148"/>
      <c r="H76" s="148"/>
      <c r="I76" s="169"/>
      <c r="J76" s="170" t="s">
        <v>205</v>
      </c>
      <c r="K76" s="170"/>
      <c r="L76" s="170"/>
      <c r="M76" s="170"/>
      <c r="N76" s="170"/>
      <c r="O76" s="170"/>
      <c r="P76" s="170"/>
      <c r="Q76" s="170"/>
      <c r="R76" s="170"/>
      <c r="S76" s="170"/>
      <c r="T76" s="170"/>
      <c r="U76" s="170"/>
      <c r="V76" s="170"/>
      <c r="W76" s="170"/>
      <c r="X76" s="170"/>
      <c r="Y76" s="170"/>
      <c r="Z76" s="147"/>
    </row>
    <row r="77" spans="1:26" ht="20.100000000000001" customHeight="1" x14ac:dyDescent="0.15">
      <c r="A77" s="122">
        <f>IF(OR(AND($I63="する",TRIM($I77)=""),AND($I63="しない",NOT(ISBLANK($I77)))), 1001, 0)</f>
        <v>0</v>
      </c>
      <c r="B77" s="122"/>
      <c r="C77" s="142"/>
      <c r="D77" s="143">
        <v>6</v>
      </c>
      <c r="E77" s="117" t="s">
        <v>24</v>
      </c>
      <c r="I77" s="12"/>
      <c r="J77" s="12"/>
      <c r="K77" s="12"/>
      <c r="L77" s="12"/>
      <c r="M77" s="12"/>
      <c r="N77" s="12"/>
      <c r="O77" s="12"/>
      <c r="P77" s="12"/>
      <c r="Q77" s="12"/>
      <c r="R77" s="12"/>
      <c r="S77" s="12"/>
      <c r="T77" s="12"/>
      <c r="U77" s="12"/>
      <c r="V77" s="12"/>
      <c r="W77" s="12"/>
      <c r="X77" s="12"/>
      <c r="Y77" s="12"/>
      <c r="Z77" s="147"/>
    </row>
    <row r="78" spans="1:26" ht="20.100000000000001" customHeight="1" x14ac:dyDescent="0.15">
      <c r="A78" s="122"/>
      <c r="B78" s="122"/>
      <c r="C78" s="151"/>
      <c r="D78" s="148"/>
      <c r="E78" s="148"/>
      <c r="F78" s="148"/>
      <c r="G78" s="148"/>
      <c r="H78" s="148"/>
      <c r="I78" s="155"/>
      <c r="J78" s="157" t="s">
        <v>203</v>
      </c>
      <c r="K78" s="150"/>
      <c r="L78" s="150"/>
      <c r="M78" s="150"/>
      <c r="N78" s="150"/>
      <c r="O78" s="150"/>
      <c r="P78" s="150"/>
      <c r="Q78" s="150"/>
      <c r="R78" s="150"/>
      <c r="S78" s="150"/>
      <c r="T78" s="150"/>
      <c r="U78" s="150"/>
      <c r="V78" s="150"/>
      <c r="W78" s="150"/>
      <c r="X78" s="150"/>
      <c r="Y78" s="150"/>
      <c r="Z78" s="147"/>
    </row>
    <row r="79" spans="1:26" ht="20.100000000000001" customHeight="1" x14ac:dyDescent="0.15">
      <c r="A79" s="122">
        <f>IF(OR(AND($I63="する",TRIM($I79)=""),AND($I63="しない",NOT(ISBLANK($I79)))), 1001, 0)</f>
        <v>0</v>
      </c>
      <c r="B79" s="122"/>
      <c r="C79" s="142"/>
      <c r="D79" s="143">
        <v>7</v>
      </c>
      <c r="E79" s="117" t="s">
        <v>25</v>
      </c>
      <c r="I79" s="12"/>
      <c r="J79" s="12"/>
      <c r="K79" s="12"/>
      <c r="L79" s="12"/>
      <c r="M79" s="12"/>
      <c r="N79" s="12"/>
      <c r="O79" s="12"/>
      <c r="P79" s="12"/>
      <c r="Q79" s="12"/>
      <c r="R79" s="12"/>
      <c r="S79" s="12"/>
      <c r="T79" s="12"/>
      <c r="U79" s="12"/>
      <c r="V79" s="12"/>
      <c r="W79" s="12"/>
      <c r="X79" s="12"/>
      <c r="Y79" s="12"/>
      <c r="Z79" s="147"/>
    </row>
    <row r="80" spans="1:26" ht="20.100000000000001" customHeight="1" x14ac:dyDescent="0.15">
      <c r="A80" s="122"/>
      <c r="B80" s="122"/>
      <c r="C80" s="151"/>
      <c r="D80" s="148"/>
      <c r="E80" s="148"/>
      <c r="F80" s="148"/>
      <c r="G80" s="148"/>
      <c r="H80" s="148"/>
      <c r="I80" s="155"/>
      <c r="J80" s="150" t="s">
        <v>10</v>
      </c>
      <c r="K80" s="150"/>
      <c r="L80" s="150"/>
      <c r="M80" s="150"/>
      <c r="N80" s="150"/>
      <c r="O80" s="150"/>
      <c r="P80" s="150"/>
      <c r="Q80" s="150"/>
      <c r="R80" s="150"/>
      <c r="S80" s="150"/>
      <c r="T80" s="150"/>
      <c r="U80" s="150"/>
      <c r="V80" s="150"/>
      <c r="W80" s="150"/>
      <c r="X80" s="150"/>
      <c r="Y80" s="150"/>
      <c r="Z80" s="147"/>
    </row>
    <row r="81" spans="1:27" ht="20.100000000000001" customHeight="1" x14ac:dyDescent="0.15">
      <c r="A81" s="122">
        <f>IF(OR(AND($I63="する",TRIM($I81)=""),AND($I63="しない",NOT(ISBLANK($I81)))), 1001, 0)</f>
        <v>0</v>
      </c>
      <c r="B81" s="122"/>
      <c r="C81" s="142"/>
      <c r="D81" s="143">
        <v>8</v>
      </c>
      <c r="E81" s="117" t="s">
        <v>26</v>
      </c>
      <c r="I81" s="12"/>
      <c r="J81" s="12"/>
      <c r="K81" s="12"/>
      <c r="L81" s="12"/>
      <c r="M81" s="12"/>
      <c r="N81" s="12"/>
      <c r="O81" s="12"/>
      <c r="P81" s="12"/>
      <c r="Q81" s="12"/>
      <c r="R81" s="12"/>
      <c r="S81" s="12"/>
      <c r="T81" s="12"/>
      <c r="U81" s="12"/>
      <c r="V81" s="12"/>
      <c r="W81" s="12"/>
      <c r="X81" s="12"/>
      <c r="Y81" s="12"/>
      <c r="Z81" s="147"/>
    </row>
    <row r="82" spans="1:27" ht="20.100000000000001" customHeight="1" x14ac:dyDescent="0.15">
      <c r="A82" s="122"/>
      <c r="B82" s="122"/>
      <c r="C82" s="151"/>
      <c r="D82" s="148"/>
      <c r="E82" s="148"/>
      <c r="F82" s="148"/>
      <c r="G82" s="148"/>
      <c r="H82" s="148"/>
      <c r="I82" s="155"/>
      <c r="J82" s="150" t="s">
        <v>11</v>
      </c>
      <c r="K82" s="150"/>
      <c r="L82" s="150"/>
      <c r="M82" s="150"/>
      <c r="N82" s="150"/>
      <c r="O82" s="150"/>
      <c r="P82" s="150"/>
      <c r="Q82" s="150"/>
      <c r="R82" s="150"/>
      <c r="S82" s="150"/>
      <c r="T82" s="150"/>
      <c r="U82" s="150"/>
      <c r="V82" s="150"/>
      <c r="W82" s="150"/>
      <c r="X82" s="150"/>
      <c r="Y82" s="150"/>
      <c r="Z82" s="147"/>
    </row>
    <row r="83" spans="1:27" ht="20.100000000000001" customHeight="1" x14ac:dyDescent="0.15">
      <c r="A83" s="122">
        <f>IF(OR(AND($I63="する",NOT(AND(TRIM($I83)&lt;&gt;"",ISNUMBER(VALUE(SUBSTITUTE($I83,"-","")))))), AND($I63="しない",NOT(ISBLANK($I83)))), 1001, 0)</f>
        <v>0</v>
      </c>
      <c r="B83" s="122"/>
      <c r="C83" s="142"/>
      <c r="D83" s="143">
        <v>9</v>
      </c>
      <c r="E83" s="117" t="s">
        <v>6</v>
      </c>
      <c r="I83" s="12"/>
      <c r="J83" s="12"/>
      <c r="K83" s="12"/>
      <c r="L83" s="12"/>
      <c r="M83" s="12"/>
      <c r="N83" s="148"/>
      <c r="O83" s="148"/>
      <c r="P83" s="148"/>
      <c r="Q83" s="148"/>
      <c r="R83" s="148"/>
      <c r="S83" s="148"/>
      <c r="T83" s="148"/>
      <c r="U83" s="148"/>
      <c r="V83" s="148"/>
      <c r="W83" s="148"/>
      <c r="X83" s="148"/>
      <c r="Y83" s="148"/>
      <c r="Z83" s="147"/>
    </row>
    <row r="84" spans="1:27" ht="20.100000000000001" customHeight="1" x14ac:dyDescent="0.15">
      <c r="A84" s="122"/>
      <c r="B84" s="122"/>
      <c r="C84" s="151"/>
      <c r="D84" s="148"/>
      <c r="E84" s="148"/>
      <c r="F84" s="148"/>
      <c r="G84" s="148"/>
      <c r="H84" s="148"/>
      <c r="I84" s="155"/>
      <c r="J84" s="150" t="s">
        <v>188</v>
      </c>
      <c r="K84" s="150"/>
      <c r="L84" s="150"/>
      <c r="M84" s="150"/>
      <c r="N84" s="150"/>
      <c r="O84" s="150"/>
      <c r="P84" s="150"/>
      <c r="Q84" s="150"/>
      <c r="R84" s="150"/>
      <c r="S84" s="150"/>
      <c r="T84" s="150"/>
      <c r="U84" s="150"/>
      <c r="V84" s="150"/>
      <c r="W84" s="150"/>
      <c r="X84" s="150"/>
      <c r="Y84" s="150"/>
      <c r="Z84" s="147"/>
    </row>
    <row r="85" spans="1:27" ht="20.100000000000001" customHeight="1" x14ac:dyDescent="0.15">
      <c r="A85" s="122">
        <f>IF(OR(AND($I63="する",NOT(AND(TRIM($I85)&lt;&gt;"",ISNUMBER(VALUE(SUBSTITUTE($I85,"-","")))))), AND($I63="しない",NOT(ISBLANK($I85)))), 1001, 0)</f>
        <v>0</v>
      </c>
      <c r="B85" s="122"/>
      <c r="C85" s="142"/>
      <c r="D85" s="143">
        <v>10</v>
      </c>
      <c r="E85" s="117" t="s">
        <v>7</v>
      </c>
      <c r="I85" s="12"/>
      <c r="J85" s="12"/>
      <c r="K85" s="12"/>
      <c r="L85" s="12"/>
      <c r="M85" s="12"/>
      <c r="N85" s="148"/>
      <c r="O85" s="148"/>
      <c r="P85" s="148"/>
      <c r="Q85" s="148"/>
      <c r="R85" s="148"/>
      <c r="S85" s="148"/>
      <c r="T85" s="148"/>
      <c r="U85" s="148"/>
      <c r="V85" s="148"/>
      <c r="W85" s="148"/>
      <c r="X85" s="148"/>
      <c r="Y85" s="148"/>
      <c r="Z85" s="147"/>
    </row>
    <row r="86" spans="1:27" ht="20.100000000000001" customHeight="1" x14ac:dyDescent="0.15">
      <c r="A86" s="122"/>
      <c r="B86" s="122"/>
      <c r="C86" s="151"/>
      <c r="D86" s="148"/>
      <c r="E86" s="148"/>
      <c r="F86" s="148"/>
      <c r="G86" s="148"/>
      <c r="H86" s="148"/>
      <c r="I86" s="155"/>
      <c r="J86" s="150" t="s">
        <v>190</v>
      </c>
      <c r="K86" s="150"/>
      <c r="L86" s="150"/>
      <c r="M86" s="150"/>
      <c r="N86" s="150"/>
      <c r="O86" s="150"/>
      <c r="P86" s="150"/>
      <c r="Q86" s="150"/>
      <c r="R86" s="150"/>
      <c r="S86" s="150"/>
      <c r="T86" s="150"/>
      <c r="U86" s="150"/>
      <c r="V86" s="150"/>
      <c r="W86" s="150"/>
      <c r="X86" s="150"/>
      <c r="Y86" s="150"/>
      <c r="Z86" s="147"/>
    </row>
    <row r="87" spans="1:27" ht="20.100000000000001" customHeight="1" x14ac:dyDescent="0.15">
      <c r="A87" s="122">
        <f>IF(AND($I63="しない",NOT(ISBLANK($I87))), 1001, 0)</f>
        <v>0</v>
      </c>
      <c r="B87" s="122"/>
      <c r="C87" s="151"/>
      <c r="D87" s="143">
        <v>11</v>
      </c>
      <c r="E87" s="117" t="s">
        <v>9</v>
      </c>
      <c r="I87" s="12"/>
      <c r="J87" s="12"/>
      <c r="K87" s="12"/>
      <c r="L87" s="12"/>
      <c r="M87" s="12"/>
      <c r="N87" s="12"/>
      <c r="O87" s="12"/>
      <c r="P87" s="12"/>
      <c r="Q87" s="12"/>
      <c r="R87" s="12"/>
      <c r="S87" s="12"/>
      <c r="T87" s="12"/>
      <c r="U87" s="12"/>
      <c r="V87" s="12"/>
      <c r="W87" s="12"/>
      <c r="X87" s="12"/>
      <c r="Y87" s="12"/>
      <c r="Z87" s="147"/>
    </row>
    <row r="88" spans="1:27" ht="20.100000000000001" customHeight="1" x14ac:dyDescent="0.15">
      <c r="A88" s="122"/>
      <c r="B88" s="122"/>
      <c r="C88" s="151"/>
      <c r="D88" s="148"/>
      <c r="E88" s="148"/>
      <c r="F88" s="148"/>
      <c r="G88" s="148"/>
      <c r="H88" s="148"/>
      <c r="I88" s="155"/>
      <c r="J88" s="150" t="s">
        <v>40</v>
      </c>
      <c r="K88" s="150"/>
      <c r="L88" s="150"/>
      <c r="M88" s="150"/>
      <c r="N88" s="150"/>
      <c r="O88" s="150"/>
      <c r="P88" s="150"/>
      <c r="Q88" s="150"/>
      <c r="R88" s="150"/>
      <c r="S88" s="150"/>
      <c r="T88" s="150"/>
      <c r="U88" s="150"/>
      <c r="V88" s="150"/>
      <c r="W88" s="150"/>
      <c r="X88" s="150"/>
      <c r="Y88" s="150"/>
      <c r="Z88" s="148"/>
      <c r="AA88" s="172"/>
    </row>
    <row r="89" spans="1:27" ht="20.100000000000001" customHeight="1" x14ac:dyDescent="0.15">
      <c r="A89" s="122"/>
      <c r="B89" s="122"/>
      <c r="C89" s="158"/>
      <c r="D89" s="159"/>
      <c r="E89" s="159"/>
      <c r="F89" s="159"/>
      <c r="G89" s="159"/>
      <c r="H89" s="159"/>
      <c r="I89" s="173"/>
      <c r="J89" s="174"/>
      <c r="K89" s="174"/>
      <c r="L89" s="174"/>
      <c r="M89" s="174"/>
      <c r="N89" s="174"/>
      <c r="O89" s="174"/>
      <c r="P89" s="174"/>
      <c r="Q89" s="174"/>
      <c r="R89" s="174"/>
      <c r="S89" s="174"/>
      <c r="T89" s="174"/>
      <c r="U89" s="174"/>
      <c r="V89" s="174"/>
      <c r="W89" s="174"/>
      <c r="X89" s="174"/>
      <c r="Y89" s="174"/>
      <c r="Z89" s="162"/>
    </row>
    <row r="90" spans="1:27" ht="20.100000000000001" customHeight="1" x14ac:dyDescent="0.15">
      <c r="A90" s="122"/>
      <c r="B90" s="122"/>
      <c r="C90" s="148"/>
      <c r="D90" s="148"/>
      <c r="E90" s="148"/>
      <c r="F90" s="148"/>
      <c r="G90" s="148"/>
      <c r="H90" s="148"/>
      <c r="I90" s="155"/>
      <c r="J90" s="149"/>
      <c r="K90" s="149"/>
      <c r="L90" s="149"/>
      <c r="M90" s="149"/>
      <c r="N90" s="149"/>
      <c r="O90" s="149"/>
      <c r="P90" s="149"/>
      <c r="Q90" s="149"/>
      <c r="R90" s="149"/>
      <c r="S90" s="149"/>
      <c r="T90" s="149"/>
      <c r="U90" s="149"/>
      <c r="V90" s="149"/>
      <c r="W90" s="149"/>
      <c r="X90" s="149"/>
      <c r="Y90" s="149"/>
      <c r="Z90" s="148"/>
    </row>
    <row r="91" spans="1:27" ht="15.75" hidden="1" customHeight="1" x14ac:dyDescent="0.15">
      <c r="A91" s="122"/>
      <c r="B91" s="122"/>
      <c r="C91" s="148"/>
      <c r="D91" s="148"/>
      <c r="E91" s="148"/>
      <c r="F91" s="148"/>
      <c r="G91" s="148"/>
      <c r="H91" s="148"/>
      <c r="I91" s="165"/>
      <c r="J91" s="148"/>
      <c r="K91" s="148"/>
      <c r="L91" s="148"/>
      <c r="M91" s="148"/>
      <c r="N91" s="148"/>
      <c r="O91" s="148"/>
      <c r="P91" s="148"/>
      <c r="Q91" s="148"/>
      <c r="R91" s="148"/>
      <c r="S91" s="148"/>
      <c r="T91" s="148"/>
      <c r="U91" s="148"/>
      <c r="V91" s="148"/>
      <c r="W91" s="148"/>
      <c r="X91" s="148"/>
      <c r="Y91" s="148"/>
      <c r="Z91" s="148"/>
    </row>
    <row r="92" spans="1:27" ht="15.75" hidden="1" customHeight="1" x14ac:dyDescent="0.15">
      <c r="A92" s="122"/>
      <c r="B92" s="122"/>
      <c r="C92" s="148"/>
      <c r="D92" s="148"/>
      <c r="E92" s="148"/>
      <c r="F92" s="148"/>
      <c r="G92" s="148"/>
      <c r="H92" s="148"/>
      <c r="I92" s="163"/>
      <c r="J92" s="165"/>
      <c r="K92" s="165"/>
      <c r="L92" s="165"/>
      <c r="M92" s="165"/>
      <c r="N92" s="165"/>
      <c r="O92" s="165"/>
      <c r="P92" s="165"/>
      <c r="Q92" s="165"/>
      <c r="R92" s="165"/>
      <c r="S92" s="165"/>
      <c r="T92" s="165"/>
      <c r="U92" s="165"/>
      <c r="V92" s="165"/>
      <c r="W92" s="165"/>
      <c r="X92" s="165"/>
      <c r="Y92" s="165"/>
      <c r="Z92" s="148"/>
    </row>
    <row r="93" spans="1:27" ht="15.75" hidden="1" customHeight="1" x14ac:dyDescent="0.15">
      <c r="A93" s="122"/>
      <c r="B93" s="122"/>
      <c r="C93" s="148"/>
      <c r="D93" s="148"/>
      <c r="E93" s="148"/>
      <c r="F93" s="148"/>
      <c r="G93" s="148"/>
      <c r="H93" s="148"/>
      <c r="I93" s="163"/>
      <c r="J93" s="165"/>
      <c r="K93" s="165"/>
      <c r="L93" s="165"/>
      <c r="M93" s="165"/>
      <c r="N93" s="165"/>
      <c r="O93" s="165"/>
      <c r="P93" s="165"/>
      <c r="Q93" s="165"/>
      <c r="R93" s="165"/>
      <c r="S93" s="165"/>
      <c r="T93" s="165"/>
      <c r="U93" s="165"/>
      <c r="V93" s="165"/>
      <c r="W93" s="165"/>
      <c r="X93" s="165"/>
      <c r="Y93" s="165"/>
      <c r="Z93" s="148"/>
    </row>
    <row r="94" spans="1:27" ht="15.75" hidden="1" customHeight="1" x14ac:dyDescent="0.15">
      <c r="A94" s="122"/>
      <c r="B94" s="122"/>
      <c r="C94" s="148"/>
      <c r="D94" s="148"/>
      <c r="E94" s="148"/>
      <c r="F94" s="148"/>
      <c r="G94" s="148"/>
      <c r="H94" s="148"/>
      <c r="I94" s="163"/>
      <c r="J94" s="165"/>
      <c r="K94" s="165"/>
      <c r="L94" s="165"/>
      <c r="M94" s="165"/>
      <c r="N94" s="165"/>
      <c r="O94" s="165"/>
      <c r="P94" s="165"/>
      <c r="Q94" s="165"/>
      <c r="R94" s="165"/>
      <c r="S94" s="165"/>
      <c r="T94" s="165"/>
      <c r="U94" s="165"/>
      <c r="V94" s="165"/>
      <c r="W94" s="165"/>
      <c r="X94" s="165"/>
      <c r="Y94" s="165"/>
      <c r="Z94" s="148"/>
    </row>
    <row r="95" spans="1:27" ht="15.75" hidden="1" customHeight="1" x14ac:dyDescent="0.15">
      <c r="A95" s="122"/>
      <c r="B95" s="122"/>
      <c r="C95" s="148"/>
      <c r="D95" s="148"/>
      <c r="E95" s="148"/>
      <c r="F95" s="148"/>
      <c r="G95" s="148"/>
      <c r="H95" s="148"/>
      <c r="I95" s="163"/>
      <c r="J95" s="165"/>
      <c r="K95" s="165"/>
      <c r="L95" s="165"/>
      <c r="M95" s="165"/>
      <c r="N95" s="165"/>
      <c r="O95" s="165"/>
      <c r="P95" s="165"/>
      <c r="Q95" s="165"/>
      <c r="R95" s="165"/>
      <c r="S95" s="165"/>
      <c r="T95" s="165"/>
      <c r="U95" s="165"/>
      <c r="V95" s="165"/>
      <c r="W95" s="165"/>
      <c r="X95" s="165"/>
      <c r="Y95" s="165"/>
      <c r="Z95" s="148"/>
    </row>
    <row r="96" spans="1:27" ht="15.75" hidden="1" customHeight="1" x14ac:dyDescent="0.15">
      <c r="A96" s="122"/>
      <c r="B96" s="122"/>
      <c r="C96" s="148"/>
      <c r="D96" s="148"/>
      <c r="E96" s="148"/>
      <c r="F96" s="148"/>
      <c r="G96" s="148"/>
      <c r="H96" s="148"/>
      <c r="I96" s="163"/>
      <c r="J96" s="165"/>
      <c r="K96" s="165"/>
      <c r="L96" s="165"/>
      <c r="M96" s="165"/>
      <c r="N96" s="165"/>
      <c r="O96" s="165"/>
      <c r="P96" s="165"/>
      <c r="Q96" s="165"/>
      <c r="R96" s="165"/>
      <c r="S96" s="165"/>
      <c r="T96" s="165"/>
      <c r="U96" s="165"/>
      <c r="V96" s="165"/>
      <c r="W96" s="165"/>
      <c r="X96" s="165"/>
      <c r="Y96" s="165"/>
      <c r="Z96" s="148"/>
    </row>
    <row r="97" spans="1:26" ht="14.45" hidden="1" customHeight="1" x14ac:dyDescent="0.15">
      <c r="A97" s="122"/>
      <c r="B97" s="122"/>
      <c r="C97" s="148"/>
      <c r="D97" s="148"/>
      <c r="E97" s="148"/>
      <c r="F97" s="148"/>
      <c r="G97" s="148"/>
      <c r="H97" s="148"/>
      <c r="I97" s="163"/>
      <c r="J97" s="165"/>
      <c r="K97" s="165"/>
      <c r="L97" s="165"/>
      <c r="M97" s="165"/>
      <c r="N97" s="165"/>
      <c r="O97" s="165"/>
      <c r="P97" s="165"/>
      <c r="Q97" s="165"/>
      <c r="R97" s="165"/>
      <c r="S97" s="165"/>
      <c r="T97" s="165"/>
      <c r="U97" s="165"/>
      <c r="V97" s="165"/>
      <c r="W97" s="165"/>
      <c r="X97" s="165"/>
      <c r="Y97" s="165"/>
      <c r="Z97" s="148"/>
    </row>
    <row r="98" spans="1:26" ht="15.75" hidden="1" customHeight="1" x14ac:dyDescent="0.15">
      <c r="A98" s="122"/>
      <c r="B98" s="122"/>
      <c r="C98" s="148"/>
      <c r="D98" s="148"/>
      <c r="E98" s="148"/>
      <c r="F98" s="148"/>
      <c r="G98" s="148"/>
      <c r="H98" s="148"/>
      <c r="I98" s="163"/>
      <c r="J98" s="165"/>
      <c r="K98" s="165"/>
      <c r="L98" s="165"/>
      <c r="M98" s="165"/>
      <c r="N98" s="165"/>
      <c r="O98" s="165"/>
      <c r="P98" s="165"/>
      <c r="Q98" s="165"/>
      <c r="R98" s="165"/>
      <c r="S98" s="165"/>
      <c r="T98" s="165"/>
      <c r="U98" s="165"/>
      <c r="V98" s="165"/>
      <c r="W98" s="165"/>
      <c r="X98" s="165"/>
      <c r="Y98" s="165"/>
      <c r="Z98" s="148"/>
    </row>
    <row r="99" spans="1:26" ht="15.75" hidden="1" customHeight="1" x14ac:dyDescent="0.15">
      <c r="A99" s="122"/>
      <c r="B99" s="122"/>
      <c r="C99" s="148"/>
      <c r="D99" s="148"/>
      <c r="E99" s="148"/>
      <c r="F99" s="148"/>
      <c r="G99" s="148"/>
      <c r="H99" s="148"/>
      <c r="I99" s="163"/>
      <c r="J99" s="165"/>
      <c r="K99" s="165"/>
      <c r="L99" s="165"/>
      <c r="M99" s="165"/>
      <c r="N99" s="165"/>
      <c r="O99" s="165"/>
      <c r="P99" s="165"/>
      <c r="Q99" s="165"/>
      <c r="R99" s="165"/>
      <c r="S99" s="165"/>
      <c r="T99" s="165"/>
      <c r="U99" s="165"/>
      <c r="V99" s="165"/>
      <c r="W99" s="165"/>
      <c r="X99" s="165"/>
      <c r="Y99" s="165"/>
      <c r="Z99" s="148"/>
    </row>
    <row r="100" spans="1:26" ht="15.75" hidden="1" customHeight="1" x14ac:dyDescent="0.15">
      <c r="A100" s="122"/>
      <c r="B100" s="122"/>
      <c r="C100" s="148"/>
      <c r="D100" s="148"/>
      <c r="E100" s="148"/>
      <c r="F100" s="148"/>
      <c r="G100" s="148"/>
      <c r="H100" s="148"/>
      <c r="I100" s="163"/>
      <c r="J100" s="165"/>
      <c r="K100" s="165"/>
      <c r="L100" s="165"/>
      <c r="M100" s="165"/>
      <c r="N100" s="165"/>
      <c r="O100" s="165"/>
      <c r="P100" s="165"/>
      <c r="Q100" s="165"/>
      <c r="R100" s="165"/>
      <c r="S100" s="165"/>
      <c r="T100" s="165"/>
      <c r="U100" s="165"/>
      <c r="V100" s="165"/>
      <c r="W100" s="165"/>
      <c r="X100" s="165"/>
      <c r="Y100" s="165"/>
      <c r="Z100" s="148"/>
    </row>
    <row r="101" spans="1:26" ht="15.75" hidden="1" customHeight="1" x14ac:dyDescent="0.15">
      <c r="A101" s="122"/>
      <c r="B101" s="122"/>
      <c r="C101" s="148"/>
      <c r="D101" s="148"/>
      <c r="E101" s="148"/>
      <c r="F101" s="148"/>
      <c r="G101" s="148"/>
      <c r="H101" s="148"/>
      <c r="I101" s="163"/>
      <c r="J101" s="165"/>
      <c r="K101" s="165"/>
      <c r="L101" s="165"/>
      <c r="M101" s="165"/>
      <c r="N101" s="165"/>
      <c r="O101" s="165"/>
      <c r="P101" s="165"/>
      <c r="Q101" s="165"/>
      <c r="R101" s="165"/>
      <c r="S101" s="165"/>
      <c r="T101" s="165"/>
      <c r="U101" s="165"/>
      <c r="V101" s="165"/>
      <c r="W101" s="165"/>
      <c r="X101" s="165"/>
      <c r="Y101" s="165"/>
      <c r="Z101" s="148"/>
    </row>
    <row r="102" spans="1:26" ht="15.75" hidden="1" customHeight="1" x14ac:dyDescent="0.15">
      <c r="A102" s="122"/>
      <c r="B102" s="122"/>
      <c r="C102" s="148"/>
      <c r="D102" s="148"/>
      <c r="E102" s="148"/>
      <c r="F102" s="148"/>
      <c r="G102" s="148"/>
      <c r="H102" s="148"/>
      <c r="I102" s="163"/>
      <c r="J102" s="165"/>
      <c r="K102" s="165"/>
      <c r="L102" s="165"/>
      <c r="M102" s="165"/>
      <c r="N102" s="165"/>
      <c r="O102" s="165"/>
      <c r="P102" s="165"/>
      <c r="Q102" s="165"/>
      <c r="R102" s="165"/>
      <c r="S102" s="165"/>
      <c r="T102" s="165"/>
      <c r="U102" s="165"/>
      <c r="V102" s="165"/>
      <c r="W102" s="165"/>
      <c r="X102" s="165"/>
      <c r="Y102" s="165"/>
      <c r="Z102" s="148"/>
    </row>
    <row r="103" spans="1:26" ht="15.75" hidden="1" customHeight="1" x14ac:dyDescent="0.15">
      <c r="A103" s="122"/>
      <c r="B103" s="122"/>
      <c r="C103" s="148"/>
      <c r="D103" s="148"/>
      <c r="E103" s="148"/>
      <c r="F103" s="148"/>
      <c r="G103" s="148"/>
      <c r="H103" s="148"/>
      <c r="I103" s="163"/>
      <c r="J103" s="165"/>
      <c r="K103" s="165"/>
      <c r="L103" s="165"/>
      <c r="M103" s="165"/>
      <c r="N103" s="165"/>
      <c r="O103" s="165"/>
      <c r="P103" s="165"/>
      <c r="Q103" s="165"/>
      <c r="R103" s="165"/>
      <c r="S103" s="165"/>
      <c r="T103" s="165"/>
      <c r="U103" s="165"/>
      <c r="V103" s="165"/>
      <c r="W103" s="165"/>
      <c r="X103" s="165"/>
      <c r="Y103" s="165"/>
      <c r="Z103" s="148"/>
    </row>
    <row r="104" spans="1:26" ht="15.75" hidden="1" customHeight="1" x14ac:dyDescent="0.15">
      <c r="A104" s="122"/>
      <c r="B104" s="122"/>
      <c r="C104" s="148"/>
      <c r="D104" s="148"/>
      <c r="E104" s="148"/>
      <c r="F104" s="148"/>
      <c r="G104" s="148"/>
      <c r="H104" s="148"/>
      <c r="I104" s="163"/>
      <c r="J104" s="165"/>
      <c r="K104" s="165"/>
      <c r="L104" s="165"/>
      <c r="M104" s="165"/>
      <c r="N104" s="165"/>
      <c r="O104" s="165"/>
      <c r="P104" s="165"/>
      <c r="Q104" s="165"/>
      <c r="R104" s="165"/>
      <c r="S104" s="165"/>
      <c r="T104" s="165"/>
      <c r="U104" s="165"/>
      <c r="V104" s="165"/>
      <c r="W104" s="165"/>
      <c r="X104" s="165"/>
      <c r="Y104" s="165"/>
      <c r="Z104" s="148"/>
    </row>
    <row r="105" spans="1:26" ht="15.75" hidden="1" customHeight="1" x14ac:dyDescent="0.15">
      <c r="A105" s="122"/>
      <c r="B105" s="122"/>
      <c r="C105" s="148"/>
      <c r="D105" s="148"/>
      <c r="E105" s="148"/>
      <c r="F105" s="148"/>
      <c r="G105" s="148"/>
      <c r="H105" s="148"/>
      <c r="I105" s="163"/>
      <c r="J105" s="165"/>
      <c r="K105" s="165"/>
      <c r="L105" s="165"/>
      <c r="M105" s="165"/>
      <c r="N105" s="165"/>
      <c r="O105" s="165"/>
      <c r="P105" s="165"/>
      <c r="Q105" s="165"/>
      <c r="R105" s="165"/>
      <c r="S105" s="165"/>
      <c r="T105" s="165"/>
      <c r="U105" s="165"/>
      <c r="V105" s="165"/>
      <c r="W105" s="165"/>
      <c r="X105" s="165"/>
      <c r="Y105" s="165"/>
      <c r="Z105" s="148"/>
    </row>
    <row r="106" spans="1:26" ht="15.75" hidden="1" customHeight="1" x14ac:dyDescent="0.15">
      <c r="A106" s="122"/>
      <c r="B106" s="122"/>
      <c r="C106" s="148"/>
      <c r="D106" s="148"/>
      <c r="E106" s="148"/>
      <c r="F106" s="148"/>
      <c r="G106" s="148"/>
      <c r="H106" s="148"/>
      <c r="I106" s="163"/>
      <c r="J106" s="165"/>
      <c r="K106" s="165"/>
      <c r="L106" s="165"/>
      <c r="M106" s="165"/>
      <c r="N106" s="165"/>
      <c r="O106" s="165"/>
      <c r="P106" s="165"/>
      <c r="Q106" s="165"/>
      <c r="R106" s="165"/>
      <c r="S106" s="165"/>
      <c r="T106" s="165"/>
      <c r="U106" s="165"/>
      <c r="V106" s="165"/>
      <c r="W106" s="165"/>
      <c r="X106" s="165"/>
      <c r="Y106" s="165"/>
      <c r="Z106" s="148"/>
    </row>
    <row r="107" spans="1:26" ht="15.75" hidden="1" customHeight="1" x14ac:dyDescent="0.15">
      <c r="A107" s="122"/>
      <c r="B107" s="122"/>
      <c r="C107" s="148"/>
      <c r="D107" s="148"/>
      <c r="E107" s="148"/>
      <c r="F107" s="148"/>
      <c r="G107" s="148"/>
      <c r="H107" s="148"/>
      <c r="I107" s="163"/>
      <c r="J107" s="165"/>
      <c r="K107" s="165"/>
      <c r="L107" s="165"/>
      <c r="M107" s="165"/>
      <c r="N107" s="165"/>
      <c r="O107" s="165"/>
      <c r="P107" s="165"/>
      <c r="Q107" s="165"/>
      <c r="R107" s="165"/>
      <c r="S107" s="165"/>
      <c r="T107" s="165"/>
      <c r="U107" s="165"/>
      <c r="V107" s="165"/>
      <c r="W107" s="165"/>
      <c r="X107" s="165"/>
      <c r="Y107" s="165"/>
      <c r="Z107" s="148"/>
    </row>
    <row r="108" spans="1:26" ht="20.100000000000001" customHeight="1" x14ac:dyDescent="0.15">
      <c r="A108" s="122"/>
      <c r="B108" s="122"/>
      <c r="C108" s="148"/>
      <c r="D108" s="148"/>
      <c r="E108" s="148"/>
      <c r="F108" s="148"/>
      <c r="G108" s="148"/>
      <c r="H108" s="148"/>
      <c r="I108" s="163"/>
      <c r="J108" s="165"/>
      <c r="K108" s="165"/>
      <c r="L108" s="165"/>
      <c r="M108" s="165"/>
      <c r="N108" s="165"/>
      <c r="O108" s="165"/>
      <c r="P108" s="165"/>
      <c r="Q108" s="165"/>
      <c r="R108" s="165"/>
      <c r="S108" s="165"/>
      <c r="Z108" s="148"/>
    </row>
    <row r="109" spans="1:26" ht="20.100000000000001" customHeight="1" x14ac:dyDescent="0.15">
      <c r="A109" s="122"/>
      <c r="B109" s="122"/>
      <c r="C109" s="135" t="s">
        <v>35</v>
      </c>
      <c r="D109" s="136"/>
      <c r="E109" s="136"/>
      <c r="F109" s="136"/>
      <c r="G109" s="136"/>
      <c r="H109" s="137"/>
    </row>
    <row r="110" spans="1:26" ht="11.25" customHeight="1" x14ac:dyDescent="0.15">
      <c r="A110" s="122"/>
      <c r="B110" s="122"/>
      <c r="C110" s="175"/>
      <c r="D110" s="176"/>
      <c r="E110" s="176"/>
      <c r="F110" s="176"/>
      <c r="G110" s="176"/>
      <c r="H110" s="176"/>
      <c r="I110" s="140"/>
      <c r="J110" s="140"/>
      <c r="K110" s="140"/>
      <c r="L110" s="140"/>
      <c r="M110" s="140"/>
      <c r="N110" s="140"/>
      <c r="O110" s="140"/>
      <c r="P110" s="140"/>
      <c r="Q110" s="140"/>
      <c r="R110" s="140"/>
      <c r="S110" s="140"/>
      <c r="T110" s="140"/>
      <c r="U110" s="140"/>
      <c r="V110" s="140"/>
      <c r="W110" s="140"/>
      <c r="X110" s="140"/>
      <c r="Y110" s="140"/>
      <c r="Z110" s="141"/>
    </row>
    <row r="111" spans="1:26" ht="30" customHeight="1" x14ac:dyDescent="0.15">
      <c r="A111" s="122"/>
      <c r="B111" s="122"/>
      <c r="C111" s="175"/>
      <c r="D111" s="177" t="s">
        <v>193</v>
      </c>
      <c r="E111" s="177"/>
      <c r="F111" s="177"/>
      <c r="G111" s="177"/>
      <c r="H111" s="177"/>
      <c r="I111" s="177"/>
      <c r="J111" s="177"/>
      <c r="K111" s="177"/>
      <c r="L111" s="177"/>
      <c r="M111" s="177"/>
      <c r="N111" s="177"/>
      <c r="O111" s="177"/>
      <c r="P111" s="177"/>
      <c r="Q111" s="177"/>
      <c r="R111" s="177"/>
      <c r="S111" s="177"/>
      <c r="T111" s="177"/>
      <c r="U111" s="177"/>
      <c r="V111" s="177"/>
      <c r="W111" s="177"/>
      <c r="X111" s="177"/>
      <c r="Y111" s="177"/>
      <c r="Z111" s="147"/>
    </row>
    <row r="112" spans="1:26" ht="20.100000000000001" customHeight="1" x14ac:dyDescent="0.15">
      <c r="A112" s="122"/>
      <c r="B112" s="122"/>
      <c r="C112" s="142"/>
      <c r="D112" s="143">
        <v>1</v>
      </c>
      <c r="E112" s="117" t="s">
        <v>8</v>
      </c>
      <c r="I112" s="12"/>
      <c r="J112" s="12"/>
      <c r="K112" s="12"/>
      <c r="L112" s="12"/>
      <c r="M112" s="12"/>
      <c r="N112" s="12"/>
      <c r="O112" s="12"/>
      <c r="P112" s="12"/>
      <c r="Q112" s="12"/>
      <c r="R112" s="12"/>
      <c r="S112" s="12"/>
      <c r="T112" s="12"/>
      <c r="U112" s="12"/>
      <c r="V112" s="12"/>
      <c r="W112" s="12"/>
      <c r="X112" s="12"/>
      <c r="Y112" s="12"/>
      <c r="Z112" s="147"/>
    </row>
    <row r="113" spans="1:26" ht="20.100000000000001" customHeight="1" x14ac:dyDescent="0.15">
      <c r="A113" s="122"/>
      <c r="B113" s="122"/>
      <c r="C113" s="142"/>
      <c r="D113" s="143"/>
      <c r="E113" s="148"/>
      <c r="F113" s="148"/>
      <c r="G113" s="148"/>
      <c r="H113" s="148"/>
      <c r="I113" s="155"/>
      <c r="J113" s="150" t="s">
        <v>41</v>
      </c>
      <c r="K113" s="150"/>
      <c r="L113" s="150"/>
      <c r="M113" s="150"/>
      <c r="N113" s="150"/>
      <c r="O113" s="150"/>
      <c r="P113" s="150"/>
      <c r="Q113" s="150"/>
      <c r="R113" s="150"/>
      <c r="S113" s="150"/>
      <c r="T113" s="150"/>
      <c r="U113" s="150"/>
      <c r="V113" s="150"/>
      <c r="W113" s="150"/>
      <c r="X113" s="150"/>
      <c r="Y113" s="150"/>
      <c r="Z113" s="147"/>
    </row>
    <row r="114" spans="1:26" ht="20.100000000000001" customHeight="1" x14ac:dyDescent="0.15">
      <c r="A114" s="122"/>
      <c r="B114" s="122"/>
      <c r="C114" s="142"/>
      <c r="D114" s="143">
        <v>2</v>
      </c>
      <c r="E114" s="117" t="s">
        <v>27</v>
      </c>
      <c r="I114" s="12"/>
      <c r="J114" s="12"/>
      <c r="K114" s="12"/>
      <c r="L114" s="12"/>
      <c r="M114" s="12"/>
      <c r="N114" s="12"/>
      <c r="O114" s="12"/>
      <c r="P114" s="12"/>
      <c r="Q114" s="12"/>
      <c r="R114" s="12"/>
      <c r="S114" s="12"/>
      <c r="T114" s="12"/>
      <c r="U114" s="12"/>
      <c r="V114" s="12"/>
      <c r="W114" s="12"/>
      <c r="X114" s="12"/>
      <c r="Y114" s="12"/>
      <c r="Z114" s="147"/>
    </row>
    <row r="115" spans="1:26" ht="20.100000000000001" customHeight="1" x14ac:dyDescent="0.15">
      <c r="A115" s="122"/>
      <c r="B115" s="122"/>
      <c r="C115" s="142"/>
      <c r="D115" s="143"/>
      <c r="E115" s="148"/>
      <c r="F115" s="148"/>
      <c r="G115" s="148"/>
      <c r="H115" s="148"/>
      <c r="I115" s="155"/>
      <c r="J115" s="150" t="s">
        <v>10</v>
      </c>
      <c r="K115" s="150"/>
      <c r="L115" s="150"/>
      <c r="M115" s="150"/>
      <c r="N115" s="150"/>
      <c r="O115" s="150"/>
      <c r="P115" s="150"/>
      <c r="Q115" s="150"/>
      <c r="R115" s="150"/>
      <c r="S115" s="150"/>
      <c r="T115" s="150"/>
      <c r="U115" s="150"/>
      <c r="V115" s="150"/>
      <c r="W115" s="150"/>
      <c r="X115" s="150"/>
      <c r="Y115" s="150"/>
      <c r="Z115" s="147"/>
    </row>
    <row r="116" spans="1:26" ht="20.100000000000001" customHeight="1" x14ac:dyDescent="0.15">
      <c r="A116" s="122"/>
      <c r="B116" s="122"/>
      <c r="C116" s="142"/>
      <c r="D116" s="143">
        <v>3</v>
      </c>
      <c r="E116" s="117" t="s">
        <v>28</v>
      </c>
      <c r="I116" s="12"/>
      <c r="J116" s="12"/>
      <c r="K116" s="12"/>
      <c r="L116" s="12"/>
      <c r="M116" s="12"/>
      <c r="N116" s="12"/>
      <c r="O116" s="12"/>
      <c r="P116" s="12"/>
      <c r="Q116" s="12"/>
      <c r="R116" s="12"/>
      <c r="S116" s="12"/>
      <c r="T116" s="12"/>
      <c r="U116" s="12"/>
      <c r="V116" s="12"/>
      <c r="W116" s="12"/>
      <c r="X116" s="12"/>
      <c r="Y116" s="12"/>
      <c r="Z116" s="147"/>
    </row>
    <row r="117" spans="1:26" ht="20.100000000000001" customHeight="1" x14ac:dyDescent="0.15">
      <c r="A117" s="122"/>
      <c r="B117" s="122"/>
      <c r="C117" s="142"/>
      <c r="D117" s="143"/>
      <c r="E117" s="148"/>
      <c r="F117" s="148"/>
      <c r="G117" s="148"/>
      <c r="H117" s="148"/>
      <c r="I117" s="155"/>
      <c r="J117" s="150" t="s">
        <v>11</v>
      </c>
      <c r="K117" s="150"/>
      <c r="L117" s="150"/>
      <c r="M117" s="150"/>
      <c r="N117" s="150"/>
      <c r="O117" s="150"/>
      <c r="P117" s="150"/>
      <c r="Q117" s="150"/>
      <c r="R117" s="150"/>
      <c r="S117" s="150"/>
      <c r="T117" s="150"/>
      <c r="U117" s="150"/>
      <c r="V117" s="150"/>
      <c r="W117" s="150"/>
      <c r="X117" s="150"/>
      <c r="Y117" s="150"/>
      <c r="Z117" s="147"/>
    </row>
    <row r="118" spans="1:26" ht="20.100000000000001" customHeight="1" x14ac:dyDescent="0.15">
      <c r="A118" s="122">
        <f>IF(AND(TRIM($I118)&lt;&gt;"",NOT(ISNUMBER(VALUE(SUBSTITUTE($I118,"-",""))))), 1001, 0)</f>
        <v>0</v>
      </c>
      <c r="B118" s="122"/>
      <c r="C118" s="142"/>
      <c r="D118" s="143">
        <v>4</v>
      </c>
      <c r="E118" s="117" t="s">
        <v>6</v>
      </c>
      <c r="I118" s="12"/>
      <c r="J118" s="12"/>
      <c r="K118" s="12"/>
      <c r="L118" s="12"/>
      <c r="M118" s="12"/>
      <c r="P118" s="178"/>
      <c r="Q118" s="156"/>
      <c r="R118" s="156"/>
      <c r="S118" s="156"/>
      <c r="T118" s="148"/>
      <c r="U118" s="148"/>
      <c r="V118" s="148"/>
      <c r="W118" s="148"/>
      <c r="X118" s="148"/>
      <c r="Y118" s="153"/>
      <c r="Z118" s="147"/>
    </row>
    <row r="119" spans="1:26" ht="20.100000000000001" customHeight="1" x14ac:dyDescent="0.15">
      <c r="A119" s="122"/>
      <c r="B119" s="122"/>
      <c r="C119" s="151"/>
      <c r="D119" s="148"/>
      <c r="E119" s="148"/>
      <c r="F119" s="148"/>
      <c r="G119" s="148"/>
      <c r="H119" s="148"/>
      <c r="I119" s="155"/>
      <c r="J119" s="150" t="s">
        <v>189</v>
      </c>
      <c r="K119" s="150"/>
      <c r="L119" s="150"/>
      <c r="M119" s="150"/>
      <c r="N119" s="150"/>
      <c r="O119" s="150"/>
      <c r="P119" s="150"/>
      <c r="Q119" s="150"/>
      <c r="R119" s="150"/>
      <c r="S119" s="150"/>
      <c r="T119" s="150"/>
      <c r="U119" s="150"/>
      <c r="V119" s="150"/>
      <c r="W119" s="150"/>
      <c r="X119" s="150"/>
      <c r="Y119" s="150"/>
      <c r="Z119" s="147"/>
    </row>
    <row r="120" spans="1:26" ht="20.100000000000001" customHeight="1" x14ac:dyDescent="0.15">
      <c r="A120" s="122">
        <f>IF(AND(TRIM($I120)&lt;&gt;"",NOT(ISNUMBER(VALUE(SUBSTITUTE($I120,"-",""))))), 1001, 0)</f>
        <v>0</v>
      </c>
      <c r="B120" s="122"/>
      <c r="C120" s="142"/>
      <c r="D120" s="143">
        <v>5</v>
      </c>
      <c r="E120" s="117" t="s">
        <v>7</v>
      </c>
      <c r="I120" s="12"/>
      <c r="J120" s="12"/>
      <c r="K120" s="12"/>
      <c r="L120" s="12"/>
      <c r="M120" s="12"/>
      <c r="N120" s="148"/>
      <c r="O120" s="148"/>
      <c r="P120" s="148"/>
      <c r="Q120" s="148"/>
      <c r="R120" s="148"/>
      <c r="S120" s="148"/>
      <c r="T120" s="148"/>
      <c r="U120" s="148"/>
      <c r="V120" s="148"/>
      <c r="W120" s="148"/>
      <c r="X120" s="148"/>
      <c r="Y120" s="148"/>
      <c r="Z120" s="147"/>
    </row>
    <row r="121" spans="1:26" ht="20.100000000000001" customHeight="1" x14ac:dyDescent="0.15">
      <c r="A121" s="122"/>
      <c r="B121" s="122"/>
      <c r="C121" s="151"/>
      <c r="D121" s="148"/>
      <c r="E121" s="148"/>
      <c r="F121" s="148"/>
      <c r="G121" s="148"/>
      <c r="H121" s="148"/>
      <c r="I121" s="155"/>
      <c r="J121" s="150" t="s">
        <v>201</v>
      </c>
      <c r="K121" s="150"/>
      <c r="L121" s="150"/>
      <c r="M121" s="150"/>
      <c r="N121" s="150"/>
      <c r="O121" s="150"/>
      <c r="P121" s="150"/>
      <c r="Q121" s="150"/>
      <c r="R121" s="150"/>
      <c r="S121" s="150"/>
      <c r="T121" s="150"/>
      <c r="U121" s="150"/>
      <c r="V121" s="150"/>
      <c r="W121" s="150"/>
      <c r="X121" s="150"/>
      <c r="Y121" s="150"/>
      <c r="Z121" s="147"/>
    </row>
    <row r="122" spans="1:26" ht="20.100000000000001" customHeight="1" x14ac:dyDescent="0.15">
      <c r="A122" s="122"/>
      <c r="B122" s="122"/>
      <c r="C122" s="142"/>
      <c r="D122" s="143">
        <v>6</v>
      </c>
      <c r="E122" s="117" t="s">
        <v>9</v>
      </c>
      <c r="I122" s="12"/>
      <c r="J122" s="12"/>
      <c r="K122" s="12"/>
      <c r="L122" s="12"/>
      <c r="M122" s="12"/>
      <c r="N122" s="12"/>
      <c r="O122" s="12"/>
      <c r="P122" s="12"/>
      <c r="Q122" s="12"/>
      <c r="R122" s="12"/>
      <c r="S122" s="12"/>
      <c r="T122" s="12"/>
      <c r="U122" s="12"/>
      <c r="V122" s="12"/>
      <c r="W122" s="12"/>
      <c r="X122" s="12"/>
      <c r="Y122" s="12"/>
      <c r="Z122" s="147"/>
    </row>
    <row r="123" spans="1:26" ht="20.100000000000001" customHeight="1" x14ac:dyDescent="0.15">
      <c r="A123" s="122"/>
      <c r="B123" s="122"/>
      <c r="C123" s="151"/>
      <c r="D123" s="148"/>
      <c r="E123" s="148"/>
      <c r="F123" s="148"/>
      <c r="G123" s="148"/>
      <c r="H123" s="148"/>
      <c r="I123" s="155"/>
      <c r="J123" s="150" t="s">
        <v>40</v>
      </c>
      <c r="K123" s="150"/>
      <c r="L123" s="150"/>
      <c r="M123" s="150"/>
      <c r="N123" s="150"/>
      <c r="O123" s="150"/>
      <c r="P123" s="150"/>
      <c r="Q123" s="150"/>
      <c r="R123" s="150"/>
      <c r="S123" s="150"/>
      <c r="T123" s="150"/>
      <c r="U123" s="150"/>
      <c r="V123" s="150"/>
      <c r="W123" s="150"/>
      <c r="X123" s="150"/>
      <c r="Y123" s="150"/>
      <c r="Z123" s="147"/>
    </row>
    <row r="124" spans="1:26" ht="20.100000000000001" customHeight="1" x14ac:dyDescent="0.15">
      <c r="A124" s="122"/>
      <c r="B124" s="122"/>
      <c r="C124" s="158"/>
      <c r="D124" s="159"/>
      <c r="E124" s="159"/>
      <c r="F124" s="159"/>
      <c r="G124" s="159"/>
      <c r="H124" s="159"/>
      <c r="I124" s="179"/>
      <c r="J124" s="161"/>
      <c r="K124" s="161"/>
      <c r="L124" s="161"/>
      <c r="M124" s="161"/>
      <c r="N124" s="161"/>
      <c r="O124" s="161"/>
      <c r="P124" s="161"/>
      <c r="Q124" s="161"/>
      <c r="R124" s="161"/>
      <c r="S124" s="161"/>
      <c r="T124" s="161"/>
      <c r="U124" s="161"/>
      <c r="V124" s="161"/>
      <c r="W124" s="161"/>
      <c r="X124" s="161"/>
      <c r="Y124" s="161"/>
      <c r="Z124" s="162"/>
    </row>
    <row r="125" spans="1:26" ht="20.100000000000001" customHeight="1" x14ac:dyDescent="0.15">
      <c r="A125" s="122"/>
      <c r="B125" s="122"/>
      <c r="C125" s="148"/>
      <c r="D125" s="148"/>
      <c r="E125" s="148"/>
      <c r="F125" s="148"/>
      <c r="G125" s="148"/>
      <c r="H125" s="148"/>
      <c r="I125" s="165"/>
      <c r="J125" s="165"/>
      <c r="K125" s="165"/>
      <c r="L125" s="165"/>
      <c r="M125" s="165"/>
      <c r="N125" s="165"/>
      <c r="O125" s="165"/>
      <c r="P125" s="165"/>
      <c r="Q125" s="165"/>
      <c r="R125" s="165"/>
      <c r="S125" s="165"/>
      <c r="T125" s="165"/>
      <c r="U125" s="165"/>
      <c r="V125" s="165"/>
      <c r="W125" s="165"/>
      <c r="X125" s="165"/>
      <c r="Y125" s="165"/>
      <c r="Z125" s="148"/>
    </row>
    <row r="126" spans="1:26" ht="15.75" hidden="1" customHeight="1" x14ac:dyDescent="0.15">
      <c r="A126" s="122"/>
      <c r="B126" s="122"/>
      <c r="C126" s="148"/>
      <c r="D126" s="148"/>
      <c r="E126" s="148"/>
      <c r="F126" s="148"/>
      <c r="G126" s="148"/>
      <c r="H126" s="148"/>
      <c r="I126" s="165"/>
      <c r="J126" s="148"/>
      <c r="K126" s="148"/>
      <c r="L126" s="148"/>
      <c r="M126" s="148"/>
      <c r="N126" s="148"/>
      <c r="O126" s="148"/>
      <c r="P126" s="148"/>
      <c r="Q126" s="148"/>
      <c r="R126" s="148"/>
      <c r="S126" s="148"/>
      <c r="T126" s="148"/>
      <c r="U126" s="148"/>
      <c r="V126" s="148"/>
      <c r="W126" s="148"/>
      <c r="X126" s="148"/>
      <c r="Y126" s="148"/>
      <c r="Z126" s="148"/>
    </row>
    <row r="127" spans="1:26" ht="15.75" hidden="1" customHeight="1" x14ac:dyDescent="0.15">
      <c r="A127" s="122"/>
      <c r="B127" s="122"/>
      <c r="C127" s="148"/>
      <c r="D127" s="148"/>
      <c r="E127" s="148"/>
      <c r="F127" s="148"/>
      <c r="G127" s="148"/>
      <c r="H127" s="148"/>
      <c r="I127" s="163"/>
      <c r="J127" s="165"/>
      <c r="K127" s="165"/>
      <c r="L127" s="165"/>
      <c r="M127" s="165"/>
      <c r="N127" s="165"/>
      <c r="O127" s="165"/>
      <c r="P127" s="165"/>
      <c r="Q127" s="165"/>
      <c r="R127" s="165"/>
      <c r="S127" s="165"/>
      <c r="T127" s="165"/>
      <c r="U127" s="165"/>
      <c r="V127" s="165"/>
      <c r="W127" s="165"/>
      <c r="X127" s="165"/>
      <c r="Y127" s="165"/>
      <c r="Z127" s="148"/>
    </row>
    <row r="128" spans="1:26" ht="15.75" hidden="1" customHeight="1" x14ac:dyDescent="0.15">
      <c r="A128" s="122"/>
      <c r="B128" s="122"/>
      <c r="C128" s="148"/>
      <c r="D128" s="148"/>
      <c r="E128" s="148"/>
      <c r="F128" s="148"/>
      <c r="G128" s="148"/>
      <c r="H128" s="148"/>
      <c r="I128" s="163"/>
      <c r="J128" s="165"/>
      <c r="K128" s="165"/>
      <c r="L128" s="165"/>
      <c r="M128" s="165"/>
      <c r="N128" s="165"/>
      <c r="O128" s="165"/>
      <c r="P128" s="165"/>
      <c r="Q128" s="165"/>
      <c r="R128" s="165"/>
      <c r="S128" s="165"/>
      <c r="T128" s="165"/>
      <c r="U128" s="165"/>
      <c r="V128" s="165"/>
      <c r="W128" s="165"/>
      <c r="X128" s="165"/>
      <c r="Y128" s="165"/>
      <c r="Z128" s="148"/>
    </row>
    <row r="129" spans="1:26" ht="15.75" hidden="1" customHeight="1" x14ac:dyDescent="0.15">
      <c r="A129" s="122"/>
      <c r="B129" s="122"/>
      <c r="C129" s="148"/>
      <c r="D129" s="148"/>
      <c r="E129" s="148"/>
      <c r="F129" s="148"/>
      <c r="G129" s="148"/>
      <c r="H129" s="148"/>
      <c r="I129" s="163"/>
      <c r="J129" s="165"/>
      <c r="K129" s="165"/>
      <c r="L129" s="165"/>
      <c r="M129" s="165"/>
      <c r="N129" s="165"/>
      <c r="O129" s="165"/>
      <c r="P129" s="165"/>
      <c r="Q129" s="165"/>
      <c r="R129" s="165"/>
      <c r="S129" s="165"/>
      <c r="T129" s="165"/>
      <c r="U129" s="165"/>
      <c r="V129" s="165"/>
      <c r="W129" s="165"/>
      <c r="X129" s="165"/>
      <c r="Y129" s="165"/>
      <c r="Z129" s="148"/>
    </row>
    <row r="130" spans="1:26" ht="15.75" hidden="1" customHeight="1" x14ac:dyDescent="0.15">
      <c r="A130" s="122"/>
      <c r="B130" s="122"/>
      <c r="C130" s="148"/>
      <c r="D130" s="148"/>
      <c r="E130" s="148"/>
      <c r="F130" s="148"/>
      <c r="G130" s="148"/>
      <c r="H130" s="148"/>
      <c r="I130" s="163"/>
      <c r="J130" s="165"/>
      <c r="K130" s="165"/>
      <c r="L130" s="165"/>
      <c r="M130" s="165"/>
      <c r="N130" s="165"/>
      <c r="O130" s="165"/>
      <c r="P130" s="165"/>
      <c r="Q130" s="165"/>
      <c r="R130" s="165"/>
      <c r="S130" s="165"/>
      <c r="T130" s="165"/>
      <c r="U130" s="165"/>
      <c r="V130" s="165"/>
      <c r="W130" s="165"/>
      <c r="X130" s="165"/>
      <c r="Y130" s="165"/>
      <c r="Z130" s="148"/>
    </row>
    <row r="131" spans="1:26" ht="15.75" hidden="1" customHeight="1" x14ac:dyDescent="0.15">
      <c r="A131" s="122"/>
      <c r="B131" s="122"/>
      <c r="C131" s="148"/>
      <c r="D131" s="148"/>
      <c r="E131" s="148"/>
      <c r="F131" s="148"/>
      <c r="G131" s="148"/>
      <c r="H131" s="148"/>
      <c r="I131" s="163"/>
      <c r="J131" s="165"/>
      <c r="K131" s="165"/>
      <c r="L131" s="165"/>
      <c r="M131" s="165"/>
      <c r="N131" s="165"/>
      <c r="O131" s="165"/>
      <c r="P131" s="165"/>
      <c r="Q131" s="165"/>
      <c r="R131" s="165"/>
      <c r="S131" s="165"/>
      <c r="T131" s="165"/>
      <c r="U131" s="165"/>
      <c r="V131" s="165"/>
      <c r="W131" s="165"/>
      <c r="X131" s="165"/>
      <c r="Y131" s="165"/>
      <c r="Z131" s="148"/>
    </row>
    <row r="132" spans="1:26" ht="14.45" hidden="1" customHeight="1" x14ac:dyDescent="0.15">
      <c r="A132" s="122"/>
      <c r="B132" s="122"/>
      <c r="C132" s="148"/>
      <c r="D132" s="148"/>
      <c r="E132" s="148"/>
      <c r="F132" s="148"/>
      <c r="G132" s="148"/>
      <c r="H132" s="148"/>
      <c r="I132" s="163"/>
      <c r="J132" s="165"/>
      <c r="K132" s="165"/>
      <c r="L132" s="165"/>
      <c r="M132" s="165"/>
      <c r="N132" s="165"/>
      <c r="O132" s="165"/>
      <c r="P132" s="165"/>
      <c r="Q132" s="165"/>
      <c r="R132" s="165"/>
      <c r="S132" s="165"/>
      <c r="T132" s="165"/>
      <c r="U132" s="165"/>
      <c r="V132" s="165"/>
      <c r="W132" s="165"/>
      <c r="X132" s="165"/>
      <c r="Y132" s="165"/>
      <c r="Z132" s="148"/>
    </row>
    <row r="133" spans="1:26" ht="15.75" hidden="1" customHeight="1" x14ac:dyDescent="0.15">
      <c r="A133" s="122"/>
      <c r="B133" s="122"/>
      <c r="C133" s="148"/>
      <c r="D133" s="148"/>
      <c r="E133" s="148"/>
      <c r="F133" s="148"/>
      <c r="G133" s="148"/>
      <c r="H133" s="148"/>
      <c r="I133" s="163"/>
      <c r="J133" s="165"/>
      <c r="K133" s="165"/>
      <c r="L133" s="165"/>
      <c r="M133" s="165"/>
      <c r="N133" s="165"/>
      <c r="O133" s="165"/>
      <c r="P133" s="165"/>
      <c r="Q133" s="165"/>
      <c r="R133" s="165"/>
      <c r="S133" s="165"/>
      <c r="T133" s="165"/>
      <c r="U133" s="165"/>
      <c r="V133" s="165"/>
      <c r="W133" s="165"/>
      <c r="X133" s="165"/>
      <c r="Y133" s="165"/>
      <c r="Z133" s="148"/>
    </row>
    <row r="134" spans="1:26" ht="15.75" hidden="1" customHeight="1" x14ac:dyDescent="0.15">
      <c r="A134" s="122"/>
      <c r="B134" s="122"/>
      <c r="C134" s="148"/>
      <c r="D134" s="148"/>
      <c r="E134" s="148"/>
      <c r="F134" s="148"/>
      <c r="G134" s="148"/>
      <c r="H134" s="148"/>
      <c r="I134" s="163"/>
      <c r="J134" s="165"/>
      <c r="K134" s="165"/>
      <c r="L134" s="165"/>
      <c r="M134" s="165"/>
      <c r="N134" s="165"/>
      <c r="O134" s="165"/>
      <c r="P134" s="165"/>
      <c r="Q134" s="165"/>
      <c r="R134" s="165"/>
      <c r="S134" s="165"/>
      <c r="T134" s="165"/>
      <c r="U134" s="165"/>
      <c r="V134" s="165"/>
      <c r="W134" s="165"/>
      <c r="X134" s="165"/>
      <c r="Y134" s="165"/>
      <c r="Z134" s="148"/>
    </row>
    <row r="135" spans="1:26" ht="15.75" hidden="1" customHeight="1" x14ac:dyDescent="0.15">
      <c r="A135" s="122"/>
      <c r="B135" s="122"/>
      <c r="C135" s="148"/>
      <c r="D135" s="148"/>
      <c r="E135" s="148"/>
      <c r="F135" s="148"/>
      <c r="G135" s="148"/>
      <c r="H135" s="148"/>
      <c r="I135" s="163"/>
      <c r="J135" s="165"/>
      <c r="K135" s="165"/>
      <c r="L135" s="165"/>
      <c r="M135" s="165"/>
      <c r="N135" s="165"/>
      <c r="O135" s="165"/>
      <c r="P135" s="165"/>
      <c r="Q135" s="165"/>
      <c r="R135" s="165"/>
      <c r="S135" s="165"/>
      <c r="T135" s="165"/>
      <c r="U135" s="165"/>
      <c r="V135" s="165"/>
      <c r="W135" s="165"/>
      <c r="X135" s="165"/>
      <c r="Y135" s="165"/>
      <c r="Z135" s="148"/>
    </row>
    <row r="136" spans="1:26" ht="15.75" hidden="1" customHeight="1" x14ac:dyDescent="0.15">
      <c r="A136" s="122"/>
      <c r="B136" s="122"/>
      <c r="C136" s="148"/>
      <c r="D136" s="148"/>
      <c r="E136" s="148"/>
      <c r="F136" s="148"/>
      <c r="G136" s="148"/>
      <c r="H136" s="148"/>
      <c r="I136" s="163"/>
      <c r="J136" s="165"/>
      <c r="K136" s="165"/>
      <c r="L136" s="165"/>
      <c r="M136" s="165"/>
      <c r="N136" s="165"/>
      <c r="O136" s="165"/>
      <c r="P136" s="165"/>
      <c r="Q136" s="165"/>
      <c r="R136" s="165"/>
      <c r="S136" s="165"/>
      <c r="T136" s="165"/>
      <c r="U136" s="165"/>
      <c r="V136" s="165"/>
      <c r="W136" s="165"/>
      <c r="X136" s="165"/>
      <c r="Y136" s="165"/>
      <c r="Z136" s="148"/>
    </row>
    <row r="137" spans="1:26" ht="15.75" hidden="1" customHeight="1" x14ac:dyDescent="0.15">
      <c r="A137" s="122"/>
      <c r="B137" s="122"/>
      <c r="C137" s="148"/>
      <c r="D137" s="148"/>
      <c r="E137" s="148"/>
      <c r="F137" s="148"/>
      <c r="G137" s="148"/>
      <c r="H137" s="148"/>
      <c r="I137" s="163"/>
      <c r="J137" s="165"/>
      <c r="K137" s="165"/>
      <c r="L137" s="165"/>
      <c r="M137" s="165"/>
      <c r="N137" s="165"/>
      <c r="O137" s="165"/>
      <c r="P137" s="165"/>
      <c r="Q137" s="165"/>
      <c r="R137" s="165"/>
      <c r="S137" s="165"/>
      <c r="T137" s="165"/>
      <c r="U137" s="165"/>
      <c r="V137" s="165"/>
      <c r="W137" s="165"/>
      <c r="X137" s="165"/>
      <c r="Y137" s="165"/>
      <c r="Z137" s="148"/>
    </row>
    <row r="138" spans="1:26" ht="15.75" hidden="1" customHeight="1" x14ac:dyDescent="0.15">
      <c r="A138" s="122"/>
      <c r="B138" s="122"/>
      <c r="C138" s="148"/>
      <c r="D138" s="148"/>
      <c r="E138" s="148"/>
      <c r="F138" s="148"/>
      <c r="G138" s="148"/>
      <c r="H138" s="148"/>
      <c r="I138" s="163"/>
      <c r="J138" s="165"/>
      <c r="K138" s="165"/>
      <c r="L138" s="165"/>
      <c r="M138" s="165"/>
      <c r="N138" s="165"/>
      <c r="O138" s="165"/>
      <c r="P138" s="165"/>
      <c r="Q138" s="165"/>
      <c r="R138" s="165"/>
      <c r="S138" s="165"/>
      <c r="T138" s="165"/>
      <c r="U138" s="165"/>
      <c r="V138" s="165"/>
      <c r="W138" s="165"/>
      <c r="X138" s="165"/>
      <c r="Y138" s="165"/>
      <c r="Z138" s="148"/>
    </row>
    <row r="139" spans="1:26" ht="15.75" hidden="1" customHeight="1" x14ac:dyDescent="0.15">
      <c r="A139" s="122"/>
      <c r="B139" s="122"/>
      <c r="C139" s="148"/>
      <c r="D139" s="148"/>
      <c r="E139" s="148"/>
      <c r="F139" s="148"/>
      <c r="G139" s="148"/>
      <c r="H139" s="148"/>
      <c r="I139" s="163"/>
      <c r="J139" s="165"/>
      <c r="K139" s="165"/>
      <c r="L139" s="165"/>
      <c r="M139" s="165"/>
      <c r="N139" s="165"/>
      <c r="O139" s="165"/>
      <c r="P139" s="165"/>
      <c r="Q139" s="165"/>
      <c r="R139" s="165"/>
      <c r="S139" s="165"/>
      <c r="T139" s="165"/>
      <c r="U139" s="165"/>
      <c r="V139" s="165"/>
      <c r="W139" s="165"/>
      <c r="X139" s="165"/>
      <c r="Y139" s="165"/>
      <c r="Z139" s="148"/>
    </row>
    <row r="140" spans="1:26" ht="15.75" hidden="1" customHeight="1" x14ac:dyDescent="0.15">
      <c r="A140" s="122"/>
      <c r="B140" s="122"/>
      <c r="C140" s="148"/>
      <c r="D140" s="148"/>
      <c r="E140" s="148"/>
      <c r="F140" s="148"/>
      <c r="G140" s="148"/>
      <c r="H140" s="148"/>
      <c r="I140" s="163"/>
      <c r="J140" s="165"/>
      <c r="K140" s="165"/>
      <c r="L140" s="165"/>
      <c r="M140" s="165"/>
      <c r="N140" s="165"/>
      <c r="O140" s="165"/>
      <c r="P140" s="165"/>
      <c r="Q140" s="165"/>
      <c r="R140" s="165"/>
      <c r="S140" s="165"/>
      <c r="T140" s="165"/>
      <c r="U140" s="165"/>
      <c r="V140" s="165"/>
      <c r="W140" s="165"/>
      <c r="X140" s="165"/>
      <c r="Y140" s="165"/>
      <c r="Z140" s="148"/>
    </row>
    <row r="141" spans="1:26" ht="15.75" hidden="1" customHeight="1" x14ac:dyDescent="0.15">
      <c r="A141" s="122"/>
      <c r="B141" s="122"/>
      <c r="C141" s="148"/>
      <c r="D141" s="148"/>
      <c r="E141" s="148"/>
      <c r="F141" s="148"/>
      <c r="G141" s="148"/>
      <c r="H141" s="148"/>
      <c r="I141" s="163"/>
      <c r="J141" s="165"/>
      <c r="K141" s="165"/>
      <c r="L141" s="165"/>
      <c r="M141" s="165"/>
      <c r="N141" s="165"/>
      <c r="O141" s="165"/>
      <c r="P141" s="165"/>
      <c r="Q141" s="165"/>
      <c r="R141" s="165"/>
      <c r="S141" s="165"/>
      <c r="T141" s="165"/>
      <c r="U141" s="165"/>
      <c r="V141" s="165"/>
      <c r="W141" s="165"/>
      <c r="X141" s="165"/>
      <c r="Y141" s="165"/>
      <c r="Z141" s="148"/>
    </row>
    <row r="142" spans="1:26" ht="15.75" hidden="1" customHeight="1" x14ac:dyDescent="0.15">
      <c r="A142" s="122"/>
      <c r="B142" s="122"/>
      <c r="C142" s="148"/>
      <c r="D142" s="148"/>
      <c r="E142" s="148"/>
      <c r="F142" s="148"/>
      <c r="G142" s="148"/>
      <c r="H142" s="148"/>
      <c r="I142" s="163"/>
      <c r="J142" s="165"/>
      <c r="K142" s="165"/>
      <c r="L142" s="165"/>
      <c r="M142" s="165"/>
      <c r="N142" s="165"/>
      <c r="O142" s="165"/>
      <c r="P142" s="165"/>
      <c r="Q142" s="165"/>
      <c r="R142" s="165"/>
      <c r="S142" s="165"/>
      <c r="T142" s="165"/>
      <c r="U142" s="165"/>
      <c r="V142" s="165"/>
      <c r="W142" s="165"/>
      <c r="X142" s="165"/>
      <c r="Y142" s="165"/>
      <c r="Z142" s="148"/>
    </row>
    <row r="143" spans="1:26" ht="14.45" hidden="1" customHeight="1" x14ac:dyDescent="0.15">
      <c r="A143" s="122"/>
      <c r="B143" s="122"/>
      <c r="C143" s="148"/>
      <c r="D143" s="148"/>
      <c r="E143" s="148"/>
      <c r="F143" s="148"/>
      <c r="G143" s="148"/>
      <c r="H143" s="148"/>
      <c r="I143" s="163"/>
      <c r="J143" s="165"/>
      <c r="K143" s="165"/>
      <c r="L143" s="165"/>
      <c r="M143" s="165"/>
      <c r="N143" s="165"/>
      <c r="O143" s="165"/>
      <c r="P143" s="165"/>
      <c r="Q143" s="165"/>
      <c r="R143" s="165"/>
      <c r="S143" s="165"/>
      <c r="T143" s="165"/>
      <c r="U143" s="165"/>
      <c r="V143" s="165"/>
      <c r="W143" s="165"/>
      <c r="X143" s="165"/>
      <c r="Y143" s="165"/>
      <c r="Z143" s="148"/>
    </row>
    <row r="144" spans="1:26" ht="14.45" hidden="1" customHeight="1" x14ac:dyDescent="0.15">
      <c r="A144" s="122"/>
      <c r="B144" s="122"/>
      <c r="C144" s="148"/>
      <c r="D144" s="148"/>
      <c r="E144" s="148"/>
      <c r="F144" s="148"/>
      <c r="G144" s="148"/>
      <c r="H144" s="148"/>
      <c r="I144" s="163"/>
      <c r="J144" s="165"/>
      <c r="K144" s="165"/>
      <c r="L144" s="165"/>
      <c r="M144" s="165"/>
      <c r="N144" s="165"/>
      <c r="O144" s="165"/>
      <c r="P144" s="165"/>
      <c r="Q144" s="165"/>
      <c r="R144" s="165"/>
      <c r="S144" s="165"/>
      <c r="T144" s="165"/>
      <c r="U144" s="165"/>
      <c r="V144" s="165"/>
      <c r="W144" s="165"/>
      <c r="X144" s="165"/>
      <c r="Y144" s="165"/>
      <c r="Z144" s="148"/>
    </row>
    <row r="145" spans="1:26" ht="20.100000000000001" customHeight="1" x14ac:dyDescent="0.15">
      <c r="A145" s="122"/>
      <c r="B145" s="122"/>
      <c r="C145" s="148"/>
      <c r="D145" s="148"/>
      <c r="E145" s="148"/>
      <c r="F145" s="148"/>
      <c r="G145" s="148"/>
      <c r="H145" s="148"/>
      <c r="I145" s="163"/>
      <c r="J145" s="165"/>
      <c r="K145" s="165"/>
      <c r="L145" s="165"/>
      <c r="M145" s="165"/>
      <c r="N145" s="165"/>
      <c r="O145" s="165"/>
      <c r="P145" s="165"/>
      <c r="Q145" s="165"/>
      <c r="R145" s="165"/>
      <c r="S145" s="165"/>
      <c r="T145" s="165"/>
      <c r="U145" s="165"/>
      <c r="V145" s="165"/>
      <c r="W145" s="165"/>
      <c r="X145" s="165"/>
      <c r="Y145" s="165"/>
      <c r="Z145" s="148"/>
    </row>
    <row r="146" spans="1:26" ht="20.100000000000001" customHeight="1" x14ac:dyDescent="0.15">
      <c r="A146" s="122"/>
      <c r="B146" s="122"/>
      <c r="C146" s="135" t="s">
        <v>36</v>
      </c>
      <c r="D146" s="136"/>
      <c r="E146" s="136"/>
      <c r="F146" s="136"/>
      <c r="G146" s="136"/>
      <c r="H146" s="137"/>
    </row>
    <row r="147" spans="1:26" ht="11.25" customHeight="1" x14ac:dyDescent="0.15">
      <c r="A147" s="122"/>
      <c r="B147" s="122"/>
      <c r="C147" s="138"/>
      <c r="D147" s="139"/>
      <c r="E147" s="139"/>
      <c r="F147" s="139"/>
      <c r="G147" s="139"/>
      <c r="H147" s="139"/>
      <c r="I147" s="140"/>
      <c r="J147" s="140"/>
      <c r="K147" s="140"/>
      <c r="L147" s="140"/>
      <c r="M147" s="140"/>
      <c r="N147" s="140"/>
      <c r="O147" s="140"/>
      <c r="P147" s="140"/>
      <c r="Q147" s="140"/>
      <c r="R147" s="140"/>
      <c r="S147" s="140"/>
      <c r="T147" s="140"/>
      <c r="U147" s="140"/>
      <c r="V147" s="140"/>
      <c r="W147" s="140"/>
      <c r="X147" s="140"/>
      <c r="Y147" s="140"/>
      <c r="Z147" s="141"/>
    </row>
    <row r="148" spans="1:26" ht="20.100000000000001" customHeight="1" x14ac:dyDescent="0.15">
      <c r="A148" s="122"/>
      <c r="B148" s="122"/>
      <c r="C148" s="138"/>
      <c r="D148" s="180" t="s">
        <v>154</v>
      </c>
      <c r="E148" s="180"/>
      <c r="F148" s="180"/>
      <c r="G148" s="180"/>
      <c r="H148" s="180"/>
      <c r="I148" s="180"/>
      <c r="J148" s="180"/>
      <c r="K148" s="180"/>
      <c r="L148" s="180"/>
      <c r="M148" s="180"/>
      <c r="N148" s="180"/>
      <c r="O148" s="180"/>
      <c r="P148" s="180"/>
      <c r="Q148" s="180"/>
      <c r="R148" s="180"/>
      <c r="S148" s="180"/>
      <c r="T148" s="180"/>
      <c r="U148" s="148"/>
      <c r="V148" s="148"/>
      <c r="W148" s="148"/>
      <c r="X148" s="148"/>
      <c r="Z148" s="154"/>
    </row>
    <row r="149" spans="1:26" ht="20.100000000000001" customHeight="1" x14ac:dyDescent="0.15">
      <c r="A149" s="122">
        <f>IF(AND($I149&lt;&gt;"しない", $I149&lt;&gt;"する"), 1001, 0)</f>
        <v>0</v>
      </c>
      <c r="B149" s="122"/>
      <c r="C149" s="138"/>
      <c r="D149" s="143">
        <v>1</v>
      </c>
      <c r="E149" s="148" t="s">
        <v>155</v>
      </c>
      <c r="F149" s="148"/>
      <c r="G149" s="148"/>
      <c r="H149" s="148"/>
      <c r="I149" s="12" t="s">
        <v>197</v>
      </c>
      <c r="J149" s="12"/>
      <c r="K149" s="12"/>
      <c r="L149" s="12"/>
      <c r="M149" s="12"/>
      <c r="N149" s="148"/>
      <c r="O149" s="148"/>
      <c r="P149" s="148"/>
      <c r="Q149" s="148"/>
      <c r="R149" s="148"/>
      <c r="S149" s="148"/>
      <c r="T149" s="148"/>
      <c r="U149" s="148"/>
      <c r="V149" s="148"/>
      <c r="W149" s="148"/>
      <c r="X149" s="148"/>
      <c r="Z149" s="154"/>
    </row>
    <row r="150" spans="1:26" ht="20.100000000000001" customHeight="1" x14ac:dyDescent="0.15">
      <c r="A150" s="122"/>
      <c r="B150" s="122"/>
      <c r="C150" s="138"/>
      <c r="D150" s="148"/>
      <c r="E150" s="148"/>
      <c r="F150" s="148"/>
      <c r="G150" s="148"/>
      <c r="H150" s="148"/>
      <c r="I150" s="155"/>
      <c r="J150" s="150" t="s">
        <v>153</v>
      </c>
      <c r="K150" s="150"/>
      <c r="L150" s="150"/>
      <c r="M150" s="150"/>
      <c r="N150" s="150"/>
      <c r="O150" s="150"/>
      <c r="P150" s="150"/>
      <c r="Q150" s="150"/>
      <c r="R150" s="150"/>
      <c r="S150" s="150"/>
      <c r="T150" s="150"/>
      <c r="U150" s="150"/>
      <c r="V150" s="150"/>
      <c r="W150" s="150"/>
      <c r="X150" s="150"/>
      <c r="Z150" s="154"/>
    </row>
    <row r="151" spans="1:26" ht="20.100000000000001" customHeight="1" x14ac:dyDescent="0.15">
      <c r="A151" s="122">
        <f>IF(AND($I149="する",TRIM($I151)=""), 1001, 0)</f>
        <v>0</v>
      </c>
      <c r="B151" s="122"/>
      <c r="C151" s="142"/>
      <c r="D151" s="143">
        <v>2</v>
      </c>
      <c r="E151" s="117" t="s">
        <v>0</v>
      </c>
      <c r="I151" s="96"/>
      <c r="J151" s="97"/>
      <c r="K151" s="97"/>
      <c r="L151" s="97"/>
      <c r="M151" s="97"/>
      <c r="N151" s="148"/>
      <c r="O151" s="148"/>
      <c r="P151" s="148"/>
      <c r="Q151" s="148"/>
      <c r="R151" s="148"/>
      <c r="S151" s="148"/>
      <c r="T151" s="148"/>
      <c r="U151" s="148"/>
      <c r="V151" s="148"/>
      <c r="W151" s="148"/>
      <c r="X151" s="148"/>
      <c r="Y151" s="148"/>
      <c r="Z151" s="147"/>
    </row>
    <row r="152" spans="1:26" ht="20.100000000000001" customHeight="1" x14ac:dyDescent="0.15">
      <c r="A152" s="122"/>
      <c r="B152" s="122"/>
      <c r="C152" s="142"/>
      <c r="D152" s="143"/>
      <c r="E152" s="148"/>
      <c r="F152" s="148"/>
      <c r="G152" s="148"/>
      <c r="H152" s="148"/>
      <c r="I152" s="169"/>
      <c r="J152" s="150" t="s">
        <v>212</v>
      </c>
      <c r="K152" s="150"/>
      <c r="L152" s="150"/>
      <c r="M152" s="150"/>
      <c r="N152" s="150"/>
      <c r="O152" s="150"/>
      <c r="P152" s="150"/>
      <c r="Q152" s="150"/>
      <c r="R152" s="150"/>
      <c r="S152" s="150"/>
      <c r="T152" s="150"/>
      <c r="U152" s="150"/>
      <c r="V152" s="150"/>
      <c r="W152" s="150"/>
      <c r="X152" s="150"/>
      <c r="Y152" s="150"/>
      <c r="Z152" s="147"/>
    </row>
    <row r="153" spans="1:26" ht="20.100000000000001" customHeight="1" x14ac:dyDescent="0.15">
      <c r="A153" s="122">
        <f>IF(AND($I149="する",TRIM($I153)=""), 1001, 0)</f>
        <v>0</v>
      </c>
      <c r="B153" s="122"/>
      <c r="C153" s="142"/>
      <c r="D153" s="143">
        <v>3</v>
      </c>
      <c r="E153" s="117" t="s">
        <v>1</v>
      </c>
      <c r="I153" s="80"/>
      <c r="J153" s="80"/>
      <c r="K153" s="80"/>
      <c r="L153" s="80"/>
      <c r="M153" s="80"/>
      <c r="N153" s="80"/>
      <c r="O153" s="80"/>
      <c r="P153" s="80"/>
      <c r="Q153" s="80"/>
      <c r="R153" s="80"/>
      <c r="S153" s="80"/>
      <c r="T153" s="80"/>
      <c r="U153" s="80"/>
      <c r="V153" s="80"/>
      <c r="W153" s="80"/>
      <c r="X153" s="80"/>
      <c r="Y153" s="80"/>
      <c r="Z153" s="147"/>
    </row>
    <row r="154" spans="1:26" ht="20.100000000000001" customHeight="1" x14ac:dyDescent="0.15">
      <c r="A154" s="122"/>
      <c r="B154" s="122"/>
      <c r="C154" s="142"/>
      <c r="D154" s="143"/>
      <c r="E154" s="148"/>
      <c r="F154" s="148"/>
      <c r="G154" s="148"/>
      <c r="H154" s="148"/>
      <c r="I154" s="155"/>
      <c r="J154" s="150" t="s">
        <v>23</v>
      </c>
      <c r="K154" s="150"/>
      <c r="L154" s="150"/>
      <c r="M154" s="150"/>
      <c r="N154" s="150"/>
      <c r="O154" s="150"/>
      <c r="P154" s="150"/>
      <c r="Q154" s="150"/>
      <c r="R154" s="150"/>
      <c r="S154" s="150"/>
      <c r="T154" s="150"/>
      <c r="U154" s="150"/>
      <c r="V154" s="150"/>
      <c r="W154" s="150"/>
      <c r="X154" s="150"/>
      <c r="Y154" s="150"/>
      <c r="Z154" s="147"/>
    </row>
    <row r="155" spans="1:26" ht="20.100000000000001" customHeight="1" x14ac:dyDescent="0.15">
      <c r="A155" s="122"/>
      <c r="B155" s="122"/>
      <c r="C155" s="142"/>
      <c r="D155" s="143">
        <v>4</v>
      </c>
      <c r="E155" s="117" t="s">
        <v>37</v>
      </c>
      <c r="I155" s="12"/>
      <c r="J155" s="12"/>
      <c r="K155" s="12"/>
      <c r="L155" s="12"/>
      <c r="M155" s="12"/>
      <c r="N155" s="12"/>
      <c r="O155" s="12"/>
      <c r="P155" s="12"/>
      <c r="Q155" s="12"/>
      <c r="R155" s="12"/>
      <c r="S155" s="12"/>
      <c r="T155" s="12"/>
      <c r="U155" s="12"/>
      <c r="V155" s="12"/>
      <c r="W155" s="12"/>
      <c r="X155" s="12"/>
      <c r="Y155" s="12"/>
      <c r="Z155" s="147"/>
    </row>
    <row r="156" spans="1:26" ht="20.100000000000001" customHeight="1" x14ac:dyDescent="0.15">
      <c r="A156" s="122"/>
      <c r="B156" s="122"/>
      <c r="C156" s="142"/>
      <c r="D156" s="143"/>
      <c r="E156" s="148"/>
      <c r="F156" s="148"/>
      <c r="G156" s="148"/>
      <c r="H156" s="148"/>
      <c r="I156" s="155"/>
      <c r="J156" s="150" t="s">
        <v>10</v>
      </c>
      <c r="K156" s="150"/>
      <c r="L156" s="150"/>
      <c r="M156" s="150"/>
      <c r="N156" s="150"/>
      <c r="O156" s="150"/>
      <c r="P156" s="150"/>
      <c r="Q156" s="150"/>
      <c r="R156" s="150"/>
      <c r="S156" s="150"/>
      <c r="T156" s="150"/>
      <c r="U156" s="150"/>
      <c r="V156" s="150"/>
      <c r="W156" s="150"/>
      <c r="X156" s="150"/>
      <c r="Y156" s="150"/>
      <c r="Z156" s="147"/>
    </row>
    <row r="157" spans="1:26" ht="20.100000000000001" customHeight="1" x14ac:dyDescent="0.15">
      <c r="A157" s="122">
        <f>IF(AND($I149="する",TRIM($I157)=""), 1001, 0)</f>
        <v>0</v>
      </c>
      <c r="B157" s="122"/>
      <c r="C157" s="142"/>
      <c r="D157" s="143">
        <v>5</v>
      </c>
      <c r="E157" s="117" t="s">
        <v>38</v>
      </c>
      <c r="I157" s="12"/>
      <c r="J157" s="12"/>
      <c r="K157" s="12"/>
      <c r="L157" s="12"/>
      <c r="M157" s="12"/>
      <c r="N157" s="12"/>
      <c r="O157" s="12"/>
      <c r="P157" s="12"/>
      <c r="Q157" s="12"/>
      <c r="R157" s="12"/>
      <c r="S157" s="12"/>
      <c r="T157" s="12"/>
      <c r="U157" s="12"/>
      <c r="V157" s="12"/>
      <c r="W157" s="12"/>
      <c r="X157" s="12"/>
      <c r="Y157" s="12"/>
      <c r="Z157" s="147"/>
    </row>
    <row r="158" spans="1:26" ht="20.100000000000001" customHeight="1" x14ac:dyDescent="0.15">
      <c r="A158" s="122"/>
      <c r="B158" s="122"/>
      <c r="C158" s="151"/>
      <c r="D158" s="148"/>
      <c r="E158" s="148"/>
      <c r="F158" s="148"/>
      <c r="G158" s="148"/>
      <c r="H158" s="148"/>
      <c r="I158" s="155"/>
      <c r="J158" s="150" t="s">
        <v>11</v>
      </c>
      <c r="K158" s="150"/>
      <c r="L158" s="150"/>
      <c r="M158" s="150"/>
      <c r="N158" s="150"/>
      <c r="O158" s="150"/>
      <c r="P158" s="150"/>
      <c r="Q158" s="150"/>
      <c r="R158" s="150"/>
      <c r="S158" s="150"/>
      <c r="T158" s="150"/>
      <c r="U158" s="150"/>
      <c r="V158" s="150"/>
      <c r="W158" s="150"/>
      <c r="X158" s="150"/>
      <c r="Y158" s="150"/>
      <c r="Z158" s="147"/>
    </row>
    <row r="159" spans="1:26" ht="20.100000000000001" customHeight="1" x14ac:dyDescent="0.15">
      <c r="A159" s="122">
        <f>IF(AND($I149="する",NOT(AND(TRIM($I159)&lt;&gt;"",ISNUMBER(VALUE(SUBSTITUTE($I159,"-","")))))), 1001, 0)</f>
        <v>0</v>
      </c>
      <c r="B159" s="122"/>
      <c r="C159" s="142"/>
      <c r="D159" s="143">
        <v>6</v>
      </c>
      <c r="E159" s="117" t="s">
        <v>6</v>
      </c>
      <c r="I159" s="12"/>
      <c r="J159" s="12"/>
      <c r="K159" s="12"/>
      <c r="L159" s="12"/>
      <c r="M159" s="12"/>
      <c r="N159" s="148"/>
      <c r="O159" s="148"/>
      <c r="P159" s="148"/>
      <c r="Q159" s="148"/>
      <c r="R159" s="148"/>
      <c r="S159" s="148"/>
      <c r="T159" s="148"/>
      <c r="U159" s="148"/>
      <c r="V159" s="148"/>
      <c r="W159" s="148"/>
      <c r="X159" s="148"/>
      <c r="Y159" s="148"/>
      <c r="Z159" s="147"/>
    </row>
    <row r="160" spans="1:26" ht="20.100000000000001" customHeight="1" x14ac:dyDescent="0.15">
      <c r="A160" s="122"/>
      <c r="B160" s="122"/>
      <c r="C160" s="151"/>
      <c r="D160" s="148"/>
      <c r="E160" s="148"/>
      <c r="F160" s="148"/>
      <c r="G160" s="148"/>
      <c r="H160" s="148"/>
      <c r="I160" s="155"/>
      <c r="J160" s="150" t="s">
        <v>191</v>
      </c>
      <c r="K160" s="150"/>
      <c r="L160" s="150"/>
      <c r="M160" s="150"/>
      <c r="N160" s="150"/>
      <c r="O160" s="150"/>
      <c r="P160" s="150"/>
      <c r="Q160" s="150"/>
      <c r="R160" s="150"/>
      <c r="S160" s="150"/>
      <c r="T160" s="150"/>
      <c r="U160" s="150"/>
      <c r="V160" s="150"/>
      <c r="W160" s="150"/>
      <c r="X160" s="150"/>
      <c r="Y160" s="150"/>
      <c r="Z160" s="147"/>
    </row>
    <row r="161" spans="1:27" ht="20.100000000000001" customHeight="1" x14ac:dyDescent="0.15">
      <c r="A161" s="122">
        <f>IF(AND($I149="する",AND(TRIM($I161)&lt;&gt;"",NOT(ISNUMBER(VALUE(SUBSTITUTE($I161,"-","")))))), 1001, 0)</f>
        <v>0</v>
      </c>
      <c r="B161" s="122"/>
      <c r="C161" s="142"/>
      <c r="D161" s="143">
        <v>7</v>
      </c>
      <c r="E161" s="117" t="s">
        <v>7</v>
      </c>
      <c r="I161" s="12"/>
      <c r="J161" s="12"/>
      <c r="K161" s="12"/>
      <c r="L161" s="12"/>
      <c r="M161" s="12"/>
      <c r="N161" s="148"/>
      <c r="O161" s="148"/>
      <c r="P161" s="148"/>
      <c r="Q161" s="148"/>
      <c r="R161" s="148"/>
      <c r="S161" s="148"/>
      <c r="T161" s="148"/>
      <c r="U161" s="148"/>
      <c r="V161" s="148"/>
      <c r="W161" s="148"/>
      <c r="X161" s="148"/>
      <c r="Y161" s="148"/>
      <c r="Z161" s="147"/>
    </row>
    <row r="162" spans="1:27" ht="20.100000000000001" customHeight="1" x14ac:dyDescent="0.15">
      <c r="A162" s="122"/>
      <c r="B162" s="122"/>
      <c r="C162" s="151"/>
      <c r="D162" s="148"/>
      <c r="E162" s="148"/>
      <c r="F162" s="148"/>
      <c r="G162" s="148"/>
      <c r="H162" s="148"/>
      <c r="I162" s="155"/>
      <c r="J162" s="150" t="s">
        <v>53</v>
      </c>
      <c r="K162" s="150"/>
      <c r="L162" s="150"/>
      <c r="M162" s="150"/>
      <c r="N162" s="150"/>
      <c r="O162" s="150"/>
      <c r="P162" s="150"/>
      <c r="Q162" s="150"/>
      <c r="R162" s="150"/>
      <c r="S162" s="150"/>
      <c r="T162" s="150"/>
      <c r="U162" s="150"/>
      <c r="V162" s="150"/>
      <c r="W162" s="150"/>
      <c r="X162" s="150"/>
      <c r="Y162" s="150"/>
      <c r="Z162" s="147"/>
    </row>
    <row r="163" spans="1:27" ht="20.100000000000001" customHeight="1" x14ac:dyDescent="0.15">
      <c r="A163" s="122"/>
      <c r="B163" s="122"/>
      <c r="C163" s="158"/>
      <c r="D163" s="159"/>
      <c r="E163" s="159"/>
      <c r="F163" s="159"/>
      <c r="G163" s="159"/>
      <c r="H163" s="159"/>
      <c r="I163" s="179"/>
      <c r="J163" s="161"/>
      <c r="K163" s="161"/>
      <c r="L163" s="161"/>
      <c r="M163" s="161"/>
      <c r="N163" s="161"/>
      <c r="O163" s="161"/>
      <c r="P163" s="161"/>
      <c r="Q163" s="161"/>
      <c r="R163" s="161"/>
      <c r="S163" s="161"/>
      <c r="T163" s="161"/>
      <c r="U163" s="161"/>
      <c r="V163" s="161"/>
      <c r="W163" s="161"/>
      <c r="X163" s="161"/>
      <c r="Y163" s="161"/>
      <c r="Z163" s="162"/>
    </row>
    <row r="164" spans="1:27" ht="20.100000000000001" customHeight="1" x14ac:dyDescent="0.15">
      <c r="A164" s="122"/>
      <c r="B164" s="122"/>
      <c r="C164" s="148"/>
      <c r="D164" s="148"/>
      <c r="E164" s="148"/>
      <c r="F164" s="148"/>
      <c r="G164" s="148"/>
      <c r="H164" s="148"/>
      <c r="I164" s="165"/>
      <c r="J164" s="165"/>
      <c r="K164" s="165"/>
      <c r="L164" s="165"/>
      <c r="M164" s="165"/>
      <c r="N164" s="165"/>
      <c r="O164" s="165"/>
      <c r="P164" s="165"/>
      <c r="Q164" s="165"/>
      <c r="R164" s="165"/>
      <c r="S164" s="165"/>
      <c r="T164" s="165"/>
      <c r="U164" s="165"/>
      <c r="V164" s="165"/>
      <c r="W164" s="165"/>
      <c r="X164" s="165"/>
      <c r="Y164" s="165"/>
      <c r="Z164" s="148"/>
    </row>
    <row r="165" spans="1:27" ht="20.100000000000001" customHeight="1" x14ac:dyDescent="0.15">
      <c r="A165" s="122"/>
      <c r="B165" s="122"/>
      <c r="C165" s="148"/>
      <c r="D165" s="148"/>
      <c r="E165" s="148"/>
      <c r="F165" s="148"/>
      <c r="G165" s="148"/>
      <c r="H165" s="148"/>
      <c r="I165" s="148"/>
      <c r="J165" s="165"/>
      <c r="K165" s="165"/>
      <c r="L165" s="165"/>
      <c r="M165" s="181"/>
      <c r="N165" s="148"/>
      <c r="O165" s="182"/>
      <c r="P165" s="148"/>
      <c r="Q165" s="183"/>
      <c r="R165" s="183"/>
      <c r="S165" s="183"/>
      <c r="T165" s="148"/>
      <c r="U165" s="182"/>
      <c r="V165" s="182"/>
      <c r="W165" s="182"/>
      <c r="X165" s="182"/>
      <c r="Y165" s="184"/>
      <c r="Z165" s="184"/>
    </row>
    <row r="166" spans="1:27" ht="20.100000000000001" customHeight="1" x14ac:dyDescent="0.15">
      <c r="A166" s="122"/>
      <c r="B166" s="122"/>
      <c r="C166" s="135" t="s">
        <v>42</v>
      </c>
      <c r="D166" s="136"/>
      <c r="E166" s="136"/>
      <c r="F166" s="136"/>
      <c r="G166" s="136"/>
      <c r="H166" s="136"/>
      <c r="I166" s="185"/>
      <c r="J166" s="123"/>
      <c r="M166" s="166"/>
      <c r="O166" s="184"/>
      <c r="Q166" s="186"/>
      <c r="R166" s="186"/>
      <c r="S166" s="186"/>
      <c r="T166" s="123"/>
      <c r="U166" s="123"/>
      <c r="V166" s="123"/>
      <c r="W166" s="123"/>
      <c r="X166" s="123"/>
      <c r="Y166" s="123"/>
      <c r="AA166" s="184"/>
    </row>
    <row r="167" spans="1:27" ht="20.100000000000001" customHeight="1" x14ac:dyDescent="0.15">
      <c r="A167" s="122"/>
      <c r="B167" s="122"/>
      <c r="C167" s="138"/>
      <c r="D167" s="139"/>
      <c r="E167" s="139"/>
      <c r="F167" s="139"/>
      <c r="G167" s="139"/>
      <c r="H167" s="139"/>
      <c r="I167" s="139"/>
      <c r="J167" s="140"/>
      <c r="K167" s="140"/>
      <c r="L167" s="140"/>
      <c r="M167" s="187"/>
      <c r="N167" s="187"/>
      <c r="O167" s="188"/>
      <c r="P167" s="188"/>
      <c r="Q167" s="189"/>
      <c r="R167" s="189"/>
      <c r="S167" s="189"/>
      <c r="Z167" s="141"/>
      <c r="AA167" s="184"/>
    </row>
    <row r="168" spans="1:27" ht="20.100000000000001" hidden="1" customHeight="1" x14ac:dyDescent="0.15">
      <c r="A168" s="122"/>
      <c r="B168" s="122"/>
      <c r="C168" s="142"/>
      <c r="D168" s="143"/>
      <c r="I168" s="190"/>
      <c r="J168" s="191"/>
      <c r="K168" s="191"/>
      <c r="L168" s="191"/>
      <c r="M168" s="191"/>
      <c r="N168" s="148"/>
      <c r="O168" s="156"/>
      <c r="P168" s="148"/>
      <c r="Q168" s="148"/>
      <c r="R168" s="148"/>
      <c r="S168" s="148"/>
      <c r="T168" s="148"/>
      <c r="U168" s="148"/>
      <c r="V168" s="148"/>
      <c r="W168" s="148"/>
      <c r="X168" s="148"/>
      <c r="Y168" s="148"/>
      <c r="Z168" s="147"/>
    </row>
    <row r="169" spans="1:27" ht="20.100000000000001" hidden="1" customHeight="1" x14ac:dyDescent="0.15">
      <c r="A169" s="122"/>
      <c r="B169" s="122"/>
      <c r="C169" s="151"/>
      <c r="D169" s="148"/>
      <c r="E169" s="148"/>
      <c r="F169" s="148"/>
      <c r="G169" s="148"/>
      <c r="H169" s="148"/>
      <c r="I169" s="155"/>
      <c r="J169" s="150"/>
      <c r="K169" s="150"/>
      <c r="L169" s="150"/>
      <c r="M169" s="150"/>
      <c r="N169" s="150"/>
      <c r="O169" s="150"/>
      <c r="P169" s="150"/>
      <c r="Q169" s="150"/>
      <c r="R169" s="150"/>
      <c r="S169" s="150"/>
      <c r="T169" s="149"/>
      <c r="U169" s="149"/>
      <c r="V169" s="149"/>
      <c r="W169" s="149"/>
      <c r="X169" s="149"/>
      <c r="Y169" s="149"/>
      <c r="Z169" s="147"/>
    </row>
    <row r="170" spans="1:27" ht="20.100000000000001" hidden="1" customHeight="1" x14ac:dyDescent="0.15">
      <c r="A170" s="122"/>
      <c r="B170" s="122"/>
      <c r="C170" s="142"/>
      <c r="D170" s="143"/>
      <c r="I170" s="190"/>
      <c r="J170" s="191"/>
      <c r="K170" s="191"/>
      <c r="L170" s="191"/>
      <c r="M170" s="191"/>
      <c r="N170" s="148"/>
      <c r="O170" s="156"/>
      <c r="P170" s="148"/>
      <c r="Q170" s="148"/>
      <c r="R170" s="148"/>
      <c r="S170" s="148"/>
      <c r="T170" s="148"/>
      <c r="U170" s="148"/>
      <c r="V170" s="148"/>
      <c r="W170" s="148"/>
      <c r="X170" s="148"/>
      <c r="Y170" s="148"/>
      <c r="Z170" s="154"/>
    </row>
    <row r="171" spans="1:27" ht="20.100000000000001" hidden="1" customHeight="1" x14ac:dyDescent="0.15">
      <c r="A171" s="122"/>
      <c r="B171" s="122"/>
      <c r="C171" s="151"/>
      <c r="D171" s="148"/>
      <c r="E171" s="148"/>
      <c r="F171" s="148"/>
      <c r="G171" s="148"/>
      <c r="H171" s="148"/>
      <c r="I171" s="145"/>
      <c r="J171" s="149"/>
      <c r="K171" s="149"/>
      <c r="L171" s="149"/>
      <c r="M171" s="149"/>
      <c r="N171" s="149"/>
      <c r="O171" s="149"/>
      <c r="P171" s="149"/>
      <c r="Q171" s="149"/>
      <c r="R171" s="149"/>
      <c r="S171" s="149"/>
      <c r="T171" s="149"/>
      <c r="U171" s="149"/>
      <c r="V171" s="149"/>
      <c r="W171" s="149"/>
      <c r="X171" s="149"/>
      <c r="Y171" s="149"/>
      <c r="Z171" s="154"/>
    </row>
    <row r="172" spans="1:27" ht="20.100000000000001" customHeight="1" x14ac:dyDescent="0.15">
      <c r="A172" s="122"/>
      <c r="B172" s="122"/>
      <c r="C172" s="142"/>
      <c r="D172" s="143">
        <v>1</v>
      </c>
      <c r="E172" s="117" t="s">
        <v>74</v>
      </c>
      <c r="I172" s="12"/>
      <c r="J172" s="12"/>
      <c r="K172" s="12"/>
      <c r="L172" s="12"/>
      <c r="M172" s="12"/>
      <c r="N172" s="12"/>
      <c r="O172" s="12"/>
      <c r="P172" s="12"/>
      <c r="Q172" s="12"/>
      <c r="R172" s="12"/>
      <c r="S172" s="12"/>
      <c r="T172" s="12"/>
      <c r="U172" s="12"/>
      <c r="V172" s="12"/>
      <c r="W172" s="12"/>
      <c r="X172" s="12"/>
      <c r="Y172" s="12"/>
      <c r="Z172" s="154"/>
    </row>
    <row r="173" spans="1:27" ht="20.100000000000001" customHeight="1" x14ac:dyDescent="0.15">
      <c r="A173" s="122"/>
      <c r="B173" s="122"/>
      <c r="C173" s="142"/>
      <c r="D173" s="143"/>
      <c r="I173" s="155"/>
      <c r="J173" s="150" t="s">
        <v>40</v>
      </c>
      <c r="K173" s="150"/>
      <c r="L173" s="150"/>
      <c r="M173" s="150"/>
      <c r="N173" s="150"/>
      <c r="O173" s="150"/>
      <c r="P173" s="150"/>
      <c r="Q173" s="150"/>
      <c r="R173" s="150"/>
      <c r="S173" s="150"/>
      <c r="T173" s="148"/>
      <c r="U173" s="148"/>
      <c r="V173" s="148"/>
      <c r="W173" s="148"/>
      <c r="X173" s="148"/>
      <c r="Y173" s="148"/>
      <c r="Z173" s="154"/>
    </row>
    <row r="174" spans="1:27" ht="20.100000000000001" customHeight="1" x14ac:dyDescent="0.15">
      <c r="A174" s="192"/>
      <c r="B174" s="122"/>
      <c r="C174" s="142"/>
      <c r="D174" s="143">
        <f>D172+1</f>
        <v>2</v>
      </c>
      <c r="E174" s="148" t="s">
        <v>81</v>
      </c>
      <c r="F174" s="148"/>
      <c r="G174" s="148"/>
      <c r="H174" s="148"/>
      <c r="R174" s="168"/>
      <c r="S174" s="168"/>
      <c r="T174" s="149"/>
      <c r="U174" s="149"/>
      <c r="V174" s="149"/>
      <c r="W174" s="149"/>
      <c r="X174" s="149"/>
      <c r="Y174" s="149"/>
      <c r="Z174" s="154"/>
    </row>
    <row r="175" spans="1:27" ht="20.100000000000001" customHeight="1" x14ac:dyDescent="0.15">
      <c r="A175" s="192"/>
      <c r="B175" s="122"/>
      <c r="C175" s="142"/>
      <c r="D175" s="143"/>
      <c r="E175" s="180" t="s">
        <v>135</v>
      </c>
      <c r="F175" s="167"/>
      <c r="G175" s="167"/>
      <c r="H175" s="167"/>
      <c r="I175" s="167"/>
      <c r="J175" s="167"/>
      <c r="K175" s="167"/>
      <c r="L175" s="167"/>
      <c r="M175" s="167"/>
      <c r="N175" s="167"/>
      <c r="R175" s="168"/>
      <c r="S175" s="168"/>
      <c r="T175" s="149"/>
      <c r="U175" s="149"/>
      <c r="V175" s="149"/>
      <c r="W175" s="149"/>
      <c r="X175" s="149"/>
      <c r="Y175" s="149"/>
      <c r="Z175" s="154"/>
    </row>
    <row r="176" spans="1:27" ht="20.100000000000001" customHeight="1" x14ac:dyDescent="0.15">
      <c r="A176" s="192">
        <f>IF(AND($I176&lt;&gt;"あり", $I176&lt;&gt;"なし"), 1001, 0)</f>
        <v>1001</v>
      </c>
      <c r="B176" s="122"/>
      <c r="C176" s="142"/>
      <c r="D176" s="143"/>
      <c r="E176" s="193" t="s">
        <v>108</v>
      </c>
      <c r="F176" s="194"/>
      <c r="G176" s="194"/>
      <c r="H176" s="195"/>
      <c r="I176" s="89"/>
      <c r="J176" s="90"/>
      <c r="K176" s="90"/>
      <c r="L176" s="90"/>
      <c r="M176" s="91"/>
      <c r="R176" s="168"/>
      <c r="S176" s="168"/>
      <c r="T176" s="149"/>
      <c r="U176" s="149"/>
      <c r="V176" s="149"/>
      <c r="W176" s="149"/>
      <c r="X176" s="149"/>
      <c r="Y176" s="149"/>
      <c r="Z176" s="154"/>
    </row>
    <row r="177" spans="1:26" ht="20.100000000000001" customHeight="1" x14ac:dyDescent="0.15">
      <c r="A177" s="192">
        <f>IF(AND($I177&lt;&gt;"あり", $I177&lt;&gt;"なし"), 1001, 0)</f>
        <v>1001</v>
      </c>
      <c r="B177" s="122"/>
      <c r="C177" s="142"/>
      <c r="D177" s="143"/>
      <c r="E177" s="196" t="s">
        <v>109</v>
      </c>
      <c r="F177" s="197"/>
      <c r="G177" s="197"/>
      <c r="H177" s="198"/>
      <c r="I177" s="74"/>
      <c r="J177" s="75"/>
      <c r="K177" s="75"/>
      <c r="L177" s="75"/>
      <c r="M177" s="76"/>
      <c r="R177" s="168"/>
      <c r="S177" s="168"/>
      <c r="T177" s="149"/>
      <c r="U177" s="149"/>
      <c r="V177" s="149"/>
      <c r="W177" s="149"/>
      <c r="X177" s="149"/>
      <c r="Y177" s="149"/>
      <c r="Z177" s="154"/>
    </row>
    <row r="178" spans="1:26" ht="20.100000000000001" customHeight="1" x14ac:dyDescent="0.15">
      <c r="A178" s="192">
        <f>IF(AND($I178&lt;&gt;"あり", $I178&lt;&gt;"なし"), 1001, 0)</f>
        <v>1001</v>
      </c>
      <c r="B178" s="122"/>
      <c r="C178" s="142"/>
      <c r="D178" s="143"/>
      <c r="E178" s="199" t="s">
        <v>111</v>
      </c>
      <c r="F178" s="200"/>
      <c r="G178" s="200"/>
      <c r="H178" s="201"/>
      <c r="I178" s="74"/>
      <c r="J178" s="75"/>
      <c r="K178" s="75"/>
      <c r="L178" s="75"/>
      <c r="M178" s="76"/>
      <c r="R178" s="168"/>
      <c r="S178" s="168"/>
      <c r="T178" s="149"/>
      <c r="U178" s="149"/>
      <c r="V178" s="149"/>
      <c r="W178" s="149"/>
      <c r="X178" s="149"/>
      <c r="Y178" s="149"/>
      <c r="Z178" s="154"/>
    </row>
    <row r="179" spans="1:26" ht="20.100000000000001" customHeight="1" x14ac:dyDescent="0.15">
      <c r="A179" s="192">
        <f>IF(AND($I179&lt;&gt;"あり", $I179&lt;&gt;"なし"), 1001, 0)</f>
        <v>1001</v>
      </c>
      <c r="B179" s="122"/>
      <c r="C179" s="142"/>
      <c r="D179" s="143"/>
      <c r="E179" s="202" t="s">
        <v>110</v>
      </c>
      <c r="F179" s="203"/>
      <c r="G179" s="203"/>
      <c r="H179" s="204"/>
      <c r="I179" s="77"/>
      <c r="J179" s="78"/>
      <c r="K179" s="78"/>
      <c r="L179" s="78"/>
      <c r="M179" s="79"/>
      <c r="N179" s="168"/>
      <c r="O179" s="168"/>
      <c r="P179" s="168"/>
      <c r="Q179" s="168"/>
      <c r="R179" s="168"/>
      <c r="S179" s="168"/>
      <c r="T179" s="149"/>
      <c r="U179" s="149"/>
      <c r="V179" s="149"/>
      <c r="W179" s="149"/>
      <c r="X179" s="149"/>
      <c r="Y179" s="149"/>
      <c r="Z179" s="154"/>
    </row>
    <row r="180" spans="1:26" ht="20.100000000000001" customHeight="1" x14ac:dyDescent="0.15">
      <c r="A180" s="192"/>
      <c r="B180" s="122"/>
      <c r="C180" s="142"/>
      <c r="D180" s="143"/>
      <c r="E180" s="148"/>
      <c r="F180" s="148"/>
      <c r="G180" s="148"/>
      <c r="H180" s="148"/>
      <c r="I180" s="145"/>
      <c r="J180" s="168"/>
      <c r="K180" s="168"/>
      <c r="L180" s="168"/>
      <c r="M180" s="168"/>
      <c r="N180" s="168"/>
      <c r="O180" s="168"/>
      <c r="P180" s="168"/>
      <c r="Q180" s="168"/>
      <c r="R180" s="168"/>
      <c r="S180" s="168"/>
      <c r="T180" s="149"/>
      <c r="U180" s="149"/>
      <c r="V180" s="149"/>
      <c r="W180" s="149"/>
      <c r="X180" s="149"/>
      <c r="Y180" s="149"/>
      <c r="Z180" s="154"/>
    </row>
    <row r="181" spans="1:26" ht="20.100000000000001" customHeight="1" x14ac:dyDescent="0.15">
      <c r="A181" s="192">
        <f>IF(TRIM($I181)="", 1001, 0)</f>
        <v>1001</v>
      </c>
      <c r="B181" s="122"/>
      <c r="C181" s="142"/>
      <c r="D181" s="143">
        <f>D174+1</f>
        <v>3</v>
      </c>
      <c r="E181" s="117" t="s">
        <v>75</v>
      </c>
      <c r="I181" s="72"/>
      <c r="J181" s="73"/>
      <c r="K181" s="73"/>
      <c r="L181" s="73"/>
      <c r="M181" s="73"/>
      <c r="N181" s="148" t="s">
        <v>76</v>
      </c>
      <c r="O181" s="181"/>
      <c r="P181" s="182"/>
      <c r="Q181" s="181"/>
      <c r="R181" s="148"/>
      <c r="S181" s="148"/>
      <c r="T181" s="148"/>
      <c r="U181" s="148"/>
      <c r="V181" s="148"/>
      <c r="W181" s="148"/>
      <c r="X181" s="148"/>
      <c r="Y181" s="148"/>
      <c r="Z181" s="154"/>
    </row>
    <row r="182" spans="1:26" ht="30" customHeight="1" x14ac:dyDescent="0.15">
      <c r="A182" s="192"/>
      <c r="B182" s="122"/>
      <c r="C182" s="142"/>
      <c r="D182" s="143"/>
      <c r="E182" s="148"/>
      <c r="F182" s="148"/>
      <c r="G182" s="148"/>
      <c r="H182" s="148"/>
      <c r="I182" s="145"/>
      <c r="J182" s="205" t="s">
        <v>206</v>
      </c>
      <c r="K182" s="205"/>
      <c r="L182" s="205"/>
      <c r="M182" s="205"/>
      <c r="N182" s="205"/>
      <c r="O182" s="205"/>
      <c r="P182" s="205"/>
      <c r="Q182" s="205"/>
      <c r="R182" s="205"/>
      <c r="S182" s="205"/>
      <c r="T182" s="205"/>
      <c r="U182" s="205"/>
      <c r="V182" s="205"/>
      <c r="W182" s="205"/>
      <c r="X182" s="205"/>
      <c r="Y182" s="149"/>
      <c r="Z182" s="154"/>
    </row>
    <row r="183" spans="1:26" ht="20.100000000000001" customHeight="1" x14ac:dyDescent="0.15">
      <c r="A183" s="122"/>
      <c r="B183" s="122"/>
      <c r="C183" s="142"/>
      <c r="D183" s="143">
        <f>D181+1</f>
        <v>4</v>
      </c>
      <c r="E183" s="148" t="s">
        <v>82</v>
      </c>
      <c r="F183" s="148"/>
      <c r="G183" s="148"/>
      <c r="H183" s="148"/>
      <c r="I183" s="206"/>
      <c r="J183" s="149"/>
      <c r="K183" s="149"/>
      <c r="L183" s="149"/>
      <c r="M183" s="149"/>
      <c r="N183" s="149"/>
      <c r="O183" s="149"/>
      <c r="P183" s="149"/>
      <c r="Q183" s="149"/>
      <c r="R183" s="149"/>
      <c r="S183" s="149"/>
      <c r="T183" s="149"/>
      <c r="U183" s="149"/>
      <c r="V183" s="149"/>
      <c r="W183" s="149"/>
      <c r="X183" s="149"/>
      <c r="Y183" s="149"/>
      <c r="Z183" s="154"/>
    </row>
    <row r="184" spans="1:26" ht="20.100000000000001" customHeight="1" x14ac:dyDescent="0.15">
      <c r="A184" s="122">
        <f>IF(TRIM($I184)="", 1001, 0)</f>
        <v>1001</v>
      </c>
      <c r="B184" s="122"/>
      <c r="C184" s="142"/>
      <c r="E184" s="207" t="s">
        <v>83</v>
      </c>
      <c r="F184" s="208"/>
      <c r="G184" s="208"/>
      <c r="H184" s="209"/>
      <c r="I184" s="81"/>
      <c r="J184" s="82"/>
      <c r="K184" s="82"/>
      <c r="L184" s="82"/>
      <c r="M184" s="83"/>
      <c r="Z184" s="154"/>
    </row>
    <row r="185" spans="1:26" ht="20.100000000000001" customHeight="1" x14ac:dyDescent="0.15">
      <c r="A185" s="122">
        <f>IF(TRIM($I185)="", 1001, 0)</f>
        <v>1001</v>
      </c>
      <c r="B185" s="122"/>
      <c r="C185" s="142"/>
      <c r="D185" s="143"/>
      <c r="E185" s="210" t="s">
        <v>84</v>
      </c>
      <c r="F185" s="211"/>
      <c r="G185" s="211"/>
      <c r="H185" s="212"/>
      <c r="I185" s="71"/>
      <c r="J185" s="93"/>
      <c r="K185" s="93"/>
      <c r="L185" s="93"/>
      <c r="M185" s="94"/>
      <c r="Z185" s="154"/>
    </row>
    <row r="186" spans="1:26" ht="20.100000000000001" customHeight="1" x14ac:dyDescent="0.15">
      <c r="A186" s="122">
        <f>IF(TRIM($I186)="", 1001, 0)</f>
        <v>1001</v>
      </c>
      <c r="B186" s="122"/>
      <c r="C186" s="142"/>
      <c r="D186" s="143"/>
      <c r="E186" s="213" t="s">
        <v>85</v>
      </c>
      <c r="F186" s="214"/>
      <c r="G186" s="214"/>
      <c r="H186" s="215"/>
      <c r="I186" s="71"/>
      <c r="J186" s="93"/>
      <c r="K186" s="93"/>
      <c r="L186" s="93"/>
      <c r="M186" s="94"/>
      <c r="Z186" s="154"/>
    </row>
    <row r="187" spans="1:26" ht="20.100000000000001" customHeight="1" x14ac:dyDescent="0.15">
      <c r="A187" s="122">
        <f>IF(TRIM($I187)="", 1001, 0)</f>
        <v>1001</v>
      </c>
      <c r="B187" s="122"/>
      <c r="C187" s="142"/>
      <c r="D187" s="143"/>
      <c r="E187" s="216" t="s">
        <v>86</v>
      </c>
      <c r="F187" s="217"/>
      <c r="G187" s="217"/>
      <c r="H187" s="218"/>
      <c r="I187" s="66"/>
      <c r="J187" s="67"/>
      <c r="K187" s="67"/>
      <c r="L187" s="67"/>
      <c r="M187" s="68"/>
      <c r="Z187" s="154"/>
    </row>
    <row r="188" spans="1:26" ht="20.100000000000001" customHeight="1" x14ac:dyDescent="0.15">
      <c r="A188" s="122"/>
      <c r="B188" s="122"/>
      <c r="C188" s="219"/>
      <c r="D188" s="220"/>
      <c r="E188" s="220"/>
      <c r="F188" s="220"/>
      <c r="G188" s="220"/>
      <c r="H188" s="220"/>
      <c r="Z188" s="154"/>
    </row>
    <row r="189" spans="1:26" ht="20.100000000000001" customHeight="1" x14ac:dyDescent="0.15">
      <c r="A189" s="122"/>
      <c r="B189" s="122"/>
      <c r="C189" s="142"/>
      <c r="D189" s="143">
        <f>D183+1</f>
        <v>5</v>
      </c>
      <c r="E189" s="148" t="s">
        <v>77</v>
      </c>
      <c r="F189" s="148"/>
      <c r="G189" s="148"/>
      <c r="H189" s="148"/>
      <c r="I189" s="69"/>
      <c r="J189" s="70"/>
      <c r="K189" s="70"/>
      <c r="L189" s="70"/>
      <c r="M189" s="70"/>
      <c r="N189" s="221" t="s">
        <v>78</v>
      </c>
      <c r="O189" s="69"/>
      <c r="P189" s="70"/>
      <c r="Q189" s="70"/>
      <c r="R189" s="70"/>
      <c r="S189" s="222" t="s">
        <v>79</v>
      </c>
      <c r="T189" s="223"/>
      <c r="U189" s="223"/>
      <c r="V189" s="223"/>
      <c r="W189" s="223"/>
      <c r="X189" s="223"/>
      <c r="Y189" s="223"/>
      <c r="Z189" s="154"/>
    </row>
    <row r="190" spans="1:26" ht="20.100000000000001" customHeight="1" x14ac:dyDescent="0.15">
      <c r="A190" s="122"/>
      <c r="B190" s="122"/>
      <c r="C190" s="142"/>
      <c r="D190" s="143"/>
      <c r="E190" s="224" t="s">
        <v>80</v>
      </c>
      <c r="F190" s="148"/>
      <c r="G190" s="148"/>
      <c r="H190" s="148"/>
      <c r="I190" s="225"/>
      <c r="J190" s="150" t="str">
        <f>日付例&amp;"　年月日を入力してください。"</f>
        <v>例)2024/4/1、R6/4/1　年月日を入力してください。</v>
      </c>
      <c r="K190" s="150"/>
      <c r="L190" s="150"/>
      <c r="M190" s="150"/>
      <c r="N190" s="150"/>
      <c r="O190" s="150"/>
      <c r="P190" s="150"/>
      <c r="Q190" s="150"/>
      <c r="R190" s="150"/>
      <c r="S190" s="150"/>
      <c r="T190" s="149"/>
      <c r="U190" s="149"/>
      <c r="V190" s="149"/>
      <c r="W190" s="149"/>
      <c r="X190" s="149"/>
      <c r="Y190" s="149"/>
      <c r="Z190" s="154"/>
    </row>
    <row r="191" spans="1:26" ht="20.100000000000001" customHeight="1" x14ac:dyDescent="0.15">
      <c r="A191" s="122"/>
      <c r="B191" s="122"/>
      <c r="C191" s="142"/>
      <c r="D191" s="143">
        <f>D189+1</f>
        <v>6</v>
      </c>
      <c r="E191" s="153" t="s">
        <v>207</v>
      </c>
      <c r="F191" s="148"/>
      <c r="G191" s="148"/>
      <c r="H191" s="148"/>
      <c r="I191" s="69"/>
      <c r="J191" s="70"/>
      <c r="K191" s="70"/>
      <c r="L191" s="70"/>
      <c r="M191" s="70"/>
      <c r="N191" s="226"/>
      <c r="O191" s="227"/>
      <c r="P191" s="223"/>
      <c r="Q191" s="228"/>
      <c r="R191" s="223"/>
      <c r="S191" s="223"/>
      <c r="T191" s="223"/>
      <c r="U191" s="223"/>
      <c r="V191" s="223"/>
      <c r="W191" s="223"/>
      <c r="X191" s="223"/>
      <c r="Y191" s="223"/>
      <c r="Z191" s="154"/>
    </row>
    <row r="192" spans="1:26" ht="20.100000000000001" customHeight="1" x14ac:dyDescent="0.15">
      <c r="A192" s="122"/>
      <c r="B192" s="122"/>
      <c r="C192" s="142"/>
      <c r="D192" s="143"/>
      <c r="E192" s="224" t="s">
        <v>208</v>
      </c>
      <c r="F192" s="148"/>
      <c r="G192" s="148"/>
      <c r="H192" s="148"/>
      <c r="I192" s="206"/>
      <c r="J192" s="150" t="str">
        <f>日付例&amp;"　年月日を入力してください。"</f>
        <v>例)2024/4/1、R6/4/1　年月日を入力してください。</v>
      </c>
      <c r="K192" s="150"/>
      <c r="L192" s="150"/>
      <c r="M192" s="150"/>
      <c r="N192" s="150"/>
      <c r="O192" s="150"/>
      <c r="P192" s="150"/>
      <c r="Q192" s="150"/>
      <c r="R192" s="150"/>
      <c r="S192" s="150"/>
      <c r="T192" s="149"/>
      <c r="U192" s="149"/>
      <c r="V192" s="149"/>
      <c r="W192" s="149"/>
      <c r="X192" s="149"/>
      <c r="Y192" s="149"/>
      <c r="Z192" s="154"/>
    </row>
    <row r="193" spans="1:26" ht="20.100000000000001" customHeight="1" x14ac:dyDescent="0.15">
      <c r="A193" s="122"/>
      <c r="B193" s="122"/>
      <c r="C193" s="142"/>
      <c r="D193" s="143">
        <f>D191+1</f>
        <v>7</v>
      </c>
      <c r="E193" s="148" t="s">
        <v>87</v>
      </c>
      <c r="F193" s="148"/>
      <c r="G193" s="148"/>
      <c r="H193" s="148"/>
      <c r="I193" s="184"/>
      <c r="Z193" s="154"/>
    </row>
    <row r="194" spans="1:26" ht="20.100000000000001" customHeight="1" x14ac:dyDescent="0.15">
      <c r="A194" s="122">
        <f>IF(AND(I181&gt;= 1,TRIM($I194)=""), 1001, 0)</f>
        <v>0</v>
      </c>
      <c r="B194" s="122"/>
      <c r="C194" s="142"/>
      <c r="D194" s="143"/>
      <c r="E194" s="148" t="s">
        <v>88</v>
      </c>
      <c r="F194" s="148"/>
      <c r="G194" s="148"/>
      <c r="H194" s="148"/>
      <c r="I194" s="72"/>
      <c r="J194" s="92"/>
      <c r="K194" s="92"/>
      <c r="L194" s="92"/>
      <c r="M194" s="92"/>
      <c r="N194" s="148" t="s">
        <v>89</v>
      </c>
      <c r="O194" s="182"/>
      <c r="P194" s="148"/>
      <c r="Q194" s="148"/>
      <c r="R194" s="148"/>
      <c r="S194" s="182"/>
      <c r="T194" s="148"/>
      <c r="U194" s="148"/>
      <c r="V194" s="148"/>
      <c r="W194" s="148"/>
      <c r="X194" s="148"/>
      <c r="Y194" s="148"/>
      <c r="Z194" s="154"/>
    </row>
    <row r="195" spans="1:26" ht="20.100000000000001" customHeight="1" x14ac:dyDescent="0.15">
      <c r="A195" s="122"/>
      <c r="B195" s="122"/>
      <c r="C195" s="142"/>
      <c r="D195" s="143"/>
      <c r="E195" s="148"/>
      <c r="F195" s="148"/>
      <c r="G195" s="148"/>
      <c r="H195" s="148"/>
      <c r="I195" s="223"/>
      <c r="J195" s="223"/>
      <c r="K195" s="223"/>
      <c r="L195" s="223"/>
      <c r="M195" s="227"/>
      <c r="N195" s="227"/>
      <c r="O195" s="227"/>
      <c r="P195" s="223"/>
      <c r="Q195" s="223"/>
      <c r="R195" s="223"/>
      <c r="S195" s="223"/>
      <c r="T195" s="223"/>
      <c r="U195" s="223"/>
      <c r="V195" s="223"/>
      <c r="W195" s="223"/>
      <c r="X195" s="223"/>
      <c r="Y195" s="223"/>
      <c r="Z195" s="154"/>
    </row>
    <row r="196" spans="1:26" ht="20.100000000000001" customHeight="1" x14ac:dyDescent="0.15">
      <c r="A196" s="122"/>
      <c r="B196" s="122"/>
      <c r="C196" s="142"/>
      <c r="D196" s="143">
        <f>D193+1</f>
        <v>8</v>
      </c>
      <c r="E196" s="148" t="s">
        <v>90</v>
      </c>
      <c r="F196" s="148"/>
      <c r="G196" s="148"/>
      <c r="H196" s="148"/>
      <c r="I196" s="184"/>
      <c r="Z196" s="154"/>
    </row>
    <row r="197" spans="1:26" ht="20.100000000000001" customHeight="1" x14ac:dyDescent="0.15">
      <c r="A197" s="122">
        <f>IF(TRIM($I197)="", 1001, 0)</f>
        <v>1001</v>
      </c>
      <c r="B197" s="122"/>
      <c r="C197" s="142"/>
      <c r="D197" s="143"/>
      <c r="E197" s="193" t="s">
        <v>145</v>
      </c>
      <c r="F197" s="194"/>
      <c r="G197" s="194"/>
      <c r="H197" s="195"/>
      <c r="I197" s="81"/>
      <c r="J197" s="36"/>
      <c r="K197" s="36"/>
      <c r="L197" s="36"/>
      <c r="M197" s="37"/>
      <c r="N197" s="117" t="s">
        <v>146</v>
      </c>
      <c r="Z197" s="154"/>
    </row>
    <row r="198" spans="1:26" ht="20.100000000000001" customHeight="1" x14ac:dyDescent="0.15">
      <c r="A198" s="122">
        <f>IF(TRIM($I198)="", 1001, 0)</f>
        <v>1001</v>
      </c>
      <c r="B198" s="122"/>
      <c r="C198" s="142"/>
      <c r="D198" s="143"/>
      <c r="E198" s="196" t="s">
        <v>147</v>
      </c>
      <c r="F198" s="197"/>
      <c r="G198" s="197"/>
      <c r="H198" s="198"/>
      <c r="I198" s="71"/>
      <c r="J198" s="39"/>
      <c r="K198" s="39"/>
      <c r="L198" s="39"/>
      <c r="M198" s="40"/>
      <c r="N198" s="117" t="s">
        <v>146</v>
      </c>
      <c r="Z198" s="154"/>
    </row>
    <row r="199" spans="1:26" ht="20.100000000000001" customHeight="1" x14ac:dyDescent="0.15">
      <c r="A199" s="122">
        <f>IF(TRIM($I199)="", 1001, 0)</f>
        <v>1001</v>
      </c>
      <c r="B199" s="122"/>
      <c r="C199" s="142"/>
      <c r="D199" s="143"/>
      <c r="E199" s="229" t="s">
        <v>148</v>
      </c>
      <c r="F199" s="230"/>
      <c r="G199" s="230"/>
      <c r="H199" s="231"/>
      <c r="I199" s="71"/>
      <c r="J199" s="39"/>
      <c r="K199" s="39"/>
      <c r="L199" s="39"/>
      <c r="M199" s="40"/>
      <c r="N199" s="117" t="s">
        <v>146</v>
      </c>
      <c r="Z199" s="154"/>
    </row>
    <row r="200" spans="1:26" ht="20.100000000000001" customHeight="1" x14ac:dyDescent="0.15">
      <c r="A200" s="122">
        <f>IF(TRIM($I200)="", 1001, 0)</f>
        <v>1001</v>
      </c>
      <c r="B200" s="122"/>
      <c r="C200" s="142"/>
      <c r="D200" s="143"/>
      <c r="E200" s="199" t="s">
        <v>149</v>
      </c>
      <c r="F200" s="200"/>
      <c r="G200" s="200"/>
      <c r="H200" s="201"/>
      <c r="I200" s="71"/>
      <c r="J200" s="39"/>
      <c r="K200" s="39"/>
      <c r="L200" s="39"/>
      <c r="M200" s="40"/>
      <c r="N200" s="117" t="s">
        <v>146</v>
      </c>
      <c r="Z200" s="154"/>
    </row>
    <row r="201" spans="1:26" ht="20.100000000000001" customHeight="1" x14ac:dyDescent="0.15">
      <c r="A201" s="122">
        <f>IF(TRIM($I201)="", 1001, 0)</f>
        <v>1001</v>
      </c>
      <c r="B201" s="122"/>
      <c r="C201" s="142"/>
      <c r="D201" s="143"/>
      <c r="E201" s="232" t="s">
        <v>150</v>
      </c>
      <c r="F201" s="233"/>
      <c r="G201" s="233"/>
      <c r="H201" s="234"/>
      <c r="I201" s="66"/>
      <c r="J201" s="30"/>
      <c r="K201" s="30"/>
      <c r="L201" s="30"/>
      <c r="M201" s="31"/>
      <c r="N201" s="117" t="s">
        <v>146</v>
      </c>
      <c r="Z201" s="154"/>
    </row>
    <row r="202" spans="1:26" ht="20.100000000000001" customHeight="1" x14ac:dyDescent="0.15">
      <c r="A202" s="122"/>
      <c r="B202" s="122"/>
      <c r="C202" s="142"/>
      <c r="D202" s="143"/>
      <c r="E202" s="223"/>
      <c r="F202" s="223"/>
      <c r="G202" s="223"/>
      <c r="H202" s="223"/>
      <c r="I202" s="223"/>
      <c r="J202" s="223"/>
      <c r="K202" s="223"/>
      <c r="L202" s="223"/>
      <c r="M202" s="223"/>
      <c r="N202" s="223"/>
      <c r="O202" s="223"/>
      <c r="P202" s="223"/>
      <c r="Q202" s="223"/>
      <c r="R202" s="223"/>
      <c r="S202" s="223"/>
      <c r="T202" s="223"/>
      <c r="U202" s="223"/>
      <c r="V202" s="223"/>
      <c r="W202" s="223"/>
      <c r="X202" s="223"/>
      <c r="Y202" s="223"/>
      <c r="Z202" s="154"/>
    </row>
    <row r="203" spans="1:26" ht="20.100000000000001" customHeight="1" x14ac:dyDescent="0.15">
      <c r="A203" s="122"/>
      <c r="B203" s="122"/>
      <c r="C203" s="142"/>
      <c r="D203" s="143">
        <f>D196+1</f>
        <v>9</v>
      </c>
      <c r="E203" s="148" t="s">
        <v>91</v>
      </c>
      <c r="F203" s="148"/>
      <c r="G203" s="148"/>
      <c r="H203" s="148"/>
      <c r="I203" s="235"/>
      <c r="U203" s="223"/>
      <c r="V203" s="223"/>
      <c r="W203" s="223"/>
      <c r="X203" s="223"/>
      <c r="Y203" s="223"/>
      <c r="Z203" s="154"/>
    </row>
    <row r="204" spans="1:26" ht="20.100000000000001" customHeight="1" x14ac:dyDescent="0.15">
      <c r="A204" s="122"/>
      <c r="B204" s="122"/>
      <c r="C204" s="142"/>
      <c r="D204" s="143"/>
      <c r="E204" s="180" t="s">
        <v>211</v>
      </c>
      <c r="F204" s="148"/>
      <c r="G204" s="148"/>
      <c r="H204" s="148"/>
      <c r="I204" s="236"/>
      <c r="U204" s="223"/>
      <c r="V204" s="223"/>
      <c r="W204" s="223"/>
      <c r="X204" s="223"/>
      <c r="Y204" s="223"/>
      <c r="Z204" s="154"/>
    </row>
    <row r="205" spans="1:26" ht="20.100000000000001" customHeight="1" x14ac:dyDescent="0.15">
      <c r="A205" s="122"/>
      <c r="B205" s="122"/>
      <c r="C205" s="142"/>
      <c r="D205" s="143"/>
      <c r="E205" s="237" t="s">
        <v>192</v>
      </c>
      <c r="F205" s="238"/>
      <c r="G205" s="238"/>
      <c r="H205" s="239"/>
      <c r="I205" s="240" t="str">
        <f>IFERROR((ROUND(I194/I201*100,1)),"")</f>
        <v/>
      </c>
      <c r="J205" s="241"/>
      <c r="K205" s="241"/>
      <c r="L205" s="241"/>
      <c r="M205" s="242"/>
      <c r="N205" s="243" t="s">
        <v>92</v>
      </c>
      <c r="O205" s="117" t="s">
        <v>93</v>
      </c>
      <c r="P205" s="227"/>
      <c r="T205" s="223"/>
      <c r="U205" s="223"/>
      <c r="V205" s="223"/>
      <c r="W205" s="223"/>
      <c r="X205" s="223"/>
      <c r="Y205" s="223"/>
      <c r="Z205" s="154"/>
    </row>
    <row r="206" spans="1:26" ht="20.100000000000001" customHeight="1" x14ac:dyDescent="0.15">
      <c r="A206" s="122"/>
      <c r="B206" s="122"/>
      <c r="C206" s="142"/>
      <c r="D206" s="143"/>
      <c r="E206" s="244" t="s">
        <v>94</v>
      </c>
      <c r="F206" s="245"/>
      <c r="G206" s="245"/>
      <c r="H206" s="246"/>
      <c r="I206" s="247" t="str">
        <f>IFERROR((ROUND(I197/I198*100,1)),"")</f>
        <v/>
      </c>
      <c r="J206" s="248"/>
      <c r="K206" s="248"/>
      <c r="L206" s="248"/>
      <c r="M206" s="249"/>
      <c r="N206" s="243" t="s">
        <v>92</v>
      </c>
      <c r="O206" s="117" t="s">
        <v>95</v>
      </c>
      <c r="P206" s="227"/>
      <c r="T206" s="223"/>
      <c r="U206" s="223"/>
      <c r="V206" s="223"/>
      <c r="W206" s="223"/>
      <c r="X206" s="223"/>
      <c r="Y206" s="223"/>
      <c r="Z206" s="154"/>
    </row>
    <row r="207" spans="1:26" ht="20.100000000000001" customHeight="1" x14ac:dyDescent="0.15">
      <c r="A207" s="122"/>
      <c r="B207" s="122"/>
      <c r="C207" s="142"/>
      <c r="D207" s="143"/>
      <c r="E207" s="250" t="s">
        <v>96</v>
      </c>
      <c r="F207" s="251"/>
      <c r="G207" s="251"/>
      <c r="H207" s="252"/>
      <c r="I207" s="253" t="str">
        <f>IFERROR((ROUND(I199/I200*100,1)),"")</f>
        <v/>
      </c>
      <c r="J207" s="254"/>
      <c r="K207" s="254"/>
      <c r="L207" s="254"/>
      <c r="M207" s="255"/>
      <c r="N207" s="243" t="s">
        <v>92</v>
      </c>
      <c r="O207" s="117" t="s">
        <v>217</v>
      </c>
      <c r="P207" s="227"/>
      <c r="T207" s="223"/>
      <c r="U207" s="223"/>
      <c r="V207" s="223"/>
      <c r="W207" s="223"/>
      <c r="X207" s="223"/>
      <c r="Y207" s="223"/>
      <c r="Z207" s="154"/>
    </row>
    <row r="208" spans="1:26" ht="20.100000000000001" customHeight="1" x14ac:dyDescent="0.15">
      <c r="A208" s="122"/>
      <c r="B208" s="122"/>
      <c r="C208" s="142"/>
      <c r="D208" s="143"/>
      <c r="E208" s="145"/>
      <c r="F208" s="148"/>
      <c r="G208" s="256"/>
      <c r="H208" s="148"/>
      <c r="J208" s="122"/>
      <c r="K208" s="122"/>
      <c r="L208" s="122"/>
      <c r="M208" s="122"/>
      <c r="N208" s="227"/>
      <c r="O208" s="227"/>
      <c r="P208" s="223"/>
      <c r="Q208" s="223"/>
      <c r="R208" s="223"/>
      <c r="S208" s="223"/>
      <c r="T208" s="223"/>
      <c r="U208" s="223"/>
      <c r="V208" s="223"/>
      <c r="W208" s="223"/>
      <c r="X208" s="223"/>
      <c r="Y208" s="223"/>
      <c r="Z208" s="154"/>
    </row>
    <row r="209" spans="1:27" ht="20.100000000000001" customHeight="1" x14ac:dyDescent="0.15">
      <c r="A209" s="122"/>
      <c r="B209" s="122"/>
      <c r="C209" s="158"/>
      <c r="D209" s="159"/>
      <c r="E209" s="159"/>
      <c r="F209" s="159"/>
      <c r="G209" s="159"/>
      <c r="H209" s="159"/>
      <c r="I209" s="179"/>
      <c r="J209" s="161"/>
      <c r="K209" s="161"/>
      <c r="L209" s="161"/>
      <c r="M209" s="161"/>
      <c r="N209" s="161"/>
      <c r="O209" s="161"/>
      <c r="P209" s="161"/>
      <c r="Q209" s="161"/>
      <c r="R209" s="161"/>
      <c r="S209" s="161"/>
      <c r="T209" s="123"/>
      <c r="U209" s="123"/>
      <c r="V209" s="123"/>
      <c r="W209" s="123"/>
      <c r="X209" s="123"/>
      <c r="Y209" s="123"/>
      <c r="Z209" s="162"/>
    </row>
    <row r="210" spans="1:27" ht="38.1" customHeight="1" x14ac:dyDescent="0.15">
      <c r="A210" s="122"/>
      <c r="B210" s="122"/>
      <c r="C210" s="148"/>
      <c r="D210" s="148"/>
      <c r="E210" s="148"/>
      <c r="F210" s="148"/>
      <c r="G210" s="148"/>
      <c r="H210" s="148"/>
      <c r="I210" s="257"/>
      <c r="J210" s="165"/>
      <c r="K210" s="165"/>
      <c r="L210" s="165"/>
      <c r="M210" s="165"/>
      <c r="N210" s="165"/>
      <c r="O210" s="165"/>
      <c r="P210" s="165"/>
      <c r="Q210" s="165"/>
      <c r="R210" s="165"/>
      <c r="S210" s="165"/>
      <c r="Z210" s="148"/>
    </row>
    <row r="211" spans="1:27" ht="20.100000000000001" customHeight="1" x14ac:dyDescent="0.15">
      <c r="A211" s="122"/>
      <c r="B211" s="122"/>
      <c r="C211" s="135" t="s">
        <v>43</v>
      </c>
      <c r="D211" s="136"/>
      <c r="E211" s="136"/>
      <c r="F211" s="136"/>
      <c r="G211" s="136"/>
      <c r="H211" s="137"/>
    </row>
    <row r="212" spans="1:27" ht="20.100000000000001" customHeight="1" x14ac:dyDescent="0.15">
      <c r="A212" s="122"/>
      <c r="B212" s="122"/>
      <c r="C212" s="138"/>
      <c r="D212" s="139"/>
      <c r="E212" s="139"/>
      <c r="F212" s="139"/>
      <c r="G212" s="139"/>
      <c r="H212" s="139"/>
      <c r="I212" s="187"/>
      <c r="J212" s="140"/>
      <c r="K212" s="140"/>
      <c r="L212" s="140"/>
      <c r="M212" s="140"/>
      <c r="N212" s="140"/>
      <c r="O212" s="187"/>
      <c r="P212" s="140"/>
      <c r="Q212" s="140"/>
      <c r="R212" s="140"/>
      <c r="S212" s="140"/>
      <c r="T212" s="140"/>
      <c r="U212" s="140"/>
      <c r="V212" s="140"/>
      <c r="W212" s="140"/>
      <c r="X212" s="140"/>
      <c r="Y212" s="140"/>
      <c r="Z212" s="141"/>
    </row>
    <row r="213" spans="1:27" ht="20.100000000000001" customHeight="1" x14ac:dyDescent="0.15">
      <c r="A213" s="122"/>
      <c r="B213" s="122"/>
      <c r="C213" s="138"/>
      <c r="D213" s="258" t="s">
        <v>29</v>
      </c>
      <c r="E213" s="258"/>
      <c r="F213" s="258"/>
      <c r="G213" s="258"/>
      <c r="H213" s="258"/>
      <c r="I213" s="258"/>
      <c r="J213" s="258"/>
      <c r="K213" s="258"/>
      <c r="L213" s="258"/>
      <c r="M213" s="258"/>
      <c r="N213" s="258"/>
      <c r="O213" s="258"/>
      <c r="P213" s="258"/>
      <c r="Q213" s="258"/>
      <c r="R213" s="258"/>
      <c r="S213" s="258"/>
      <c r="T213" s="165"/>
      <c r="Z213" s="147"/>
    </row>
    <row r="214" spans="1:27" ht="30" customHeight="1" x14ac:dyDescent="0.15">
      <c r="A214" s="122"/>
      <c r="B214" s="122"/>
      <c r="C214" s="142"/>
      <c r="D214" s="259" t="s">
        <v>13</v>
      </c>
      <c r="E214" s="260"/>
      <c r="F214" s="260"/>
      <c r="G214" s="260"/>
      <c r="H214" s="260"/>
      <c r="I214" s="260"/>
      <c r="J214" s="261"/>
      <c r="K214" s="262" t="s">
        <v>198</v>
      </c>
      <c r="L214" s="263"/>
      <c r="M214" s="263"/>
      <c r="N214" s="263"/>
      <c r="O214" s="264"/>
      <c r="P214" s="265" t="s">
        <v>199</v>
      </c>
      <c r="Q214" s="266"/>
      <c r="R214" s="266"/>
      <c r="S214" s="267"/>
      <c r="T214" s="268" t="s">
        <v>194</v>
      </c>
      <c r="U214" s="269"/>
      <c r="V214" s="269"/>
      <c r="W214" s="269"/>
      <c r="X214" s="269"/>
      <c r="Y214" s="270"/>
      <c r="Z214" s="147"/>
    </row>
    <row r="215" spans="1:27" ht="20.100000000000001" customHeight="1" x14ac:dyDescent="0.15">
      <c r="A215" s="122"/>
      <c r="B215" s="122"/>
      <c r="C215" s="142"/>
      <c r="D215" s="271">
        <v>1</v>
      </c>
      <c r="E215" s="272" t="s">
        <v>12</v>
      </c>
      <c r="F215" s="272"/>
      <c r="G215" s="272"/>
      <c r="H215" s="272"/>
      <c r="I215" s="272"/>
      <c r="J215" s="273"/>
      <c r="K215" s="81"/>
      <c r="L215" s="98"/>
      <c r="M215" s="98"/>
      <c r="N215" s="98"/>
      <c r="O215" s="99"/>
      <c r="P215" s="35"/>
      <c r="Q215" s="36"/>
      <c r="R215" s="36"/>
      <c r="S215" s="37"/>
      <c r="T215" s="81"/>
      <c r="U215" s="36"/>
      <c r="V215" s="36"/>
      <c r="W215" s="36"/>
      <c r="X215" s="36"/>
      <c r="Y215" s="37"/>
      <c r="Z215" s="147"/>
    </row>
    <row r="216" spans="1:27" ht="20.100000000000001" customHeight="1" x14ac:dyDescent="0.15">
      <c r="A216" s="122"/>
      <c r="B216" s="122"/>
      <c r="C216" s="142"/>
      <c r="D216" s="274">
        <f>D215+1</f>
        <v>2</v>
      </c>
      <c r="E216" s="275" t="s">
        <v>16</v>
      </c>
      <c r="F216" s="275"/>
      <c r="G216" s="275"/>
      <c r="H216" s="275"/>
      <c r="I216" s="275"/>
      <c r="J216" s="276"/>
      <c r="K216" s="71"/>
      <c r="L216" s="100"/>
      <c r="M216" s="100"/>
      <c r="N216" s="100"/>
      <c r="O216" s="101"/>
      <c r="P216" s="38"/>
      <c r="Q216" s="39"/>
      <c r="R216" s="39"/>
      <c r="S216" s="40"/>
      <c r="T216" s="71"/>
      <c r="U216" s="39"/>
      <c r="V216" s="39"/>
      <c r="W216" s="39"/>
      <c r="X216" s="39"/>
      <c r="Y216" s="40"/>
      <c r="Z216" s="147"/>
    </row>
    <row r="217" spans="1:27" ht="20.100000000000001" customHeight="1" x14ac:dyDescent="0.15">
      <c r="A217" s="122"/>
      <c r="B217" s="122"/>
      <c r="C217" s="142"/>
      <c r="D217" s="274">
        <f t="shared" ref="D217:D220" si="0">D216+1</f>
        <v>3</v>
      </c>
      <c r="E217" s="275" t="s">
        <v>20</v>
      </c>
      <c r="F217" s="275"/>
      <c r="G217" s="275"/>
      <c r="H217" s="275"/>
      <c r="I217" s="275"/>
      <c r="J217" s="276"/>
      <c r="K217" s="71"/>
      <c r="L217" s="100"/>
      <c r="M217" s="100"/>
      <c r="N217" s="100"/>
      <c r="O217" s="101"/>
      <c r="P217" s="38"/>
      <c r="Q217" s="39"/>
      <c r="R217" s="39"/>
      <c r="S217" s="40"/>
      <c r="T217" s="71"/>
      <c r="U217" s="39"/>
      <c r="V217" s="39"/>
      <c r="W217" s="39"/>
      <c r="X217" s="39"/>
      <c r="Y217" s="40"/>
      <c r="Z217" s="147"/>
    </row>
    <row r="218" spans="1:27" ht="20.100000000000001" customHeight="1" x14ac:dyDescent="0.15">
      <c r="A218" s="122"/>
      <c r="B218" s="122"/>
      <c r="C218" s="142"/>
      <c r="D218" s="274">
        <f t="shared" si="0"/>
        <v>4</v>
      </c>
      <c r="E218" s="275" t="s">
        <v>21</v>
      </c>
      <c r="F218" s="275"/>
      <c r="G218" s="275"/>
      <c r="H218" s="275"/>
      <c r="I218" s="275"/>
      <c r="J218" s="276"/>
      <c r="K218" s="71"/>
      <c r="L218" s="100"/>
      <c r="M218" s="100"/>
      <c r="N218" s="100"/>
      <c r="O218" s="101"/>
      <c r="P218" s="38"/>
      <c r="Q218" s="39"/>
      <c r="R218" s="39"/>
      <c r="S218" s="40"/>
      <c r="T218" s="71"/>
      <c r="U218" s="39"/>
      <c r="V218" s="39"/>
      <c r="W218" s="39"/>
      <c r="X218" s="39"/>
      <c r="Y218" s="40"/>
      <c r="Z218" s="147"/>
    </row>
    <row r="219" spans="1:27" ht="20.100000000000001" customHeight="1" x14ac:dyDescent="0.15">
      <c r="A219" s="122"/>
      <c r="B219" s="122"/>
      <c r="C219" s="142"/>
      <c r="D219" s="274">
        <f t="shared" si="0"/>
        <v>5</v>
      </c>
      <c r="E219" s="275" t="s">
        <v>55</v>
      </c>
      <c r="F219" s="275"/>
      <c r="G219" s="275"/>
      <c r="H219" s="275"/>
      <c r="I219" s="275"/>
      <c r="J219" s="276"/>
      <c r="K219" s="71"/>
      <c r="L219" s="100"/>
      <c r="M219" s="100"/>
      <c r="N219" s="100"/>
      <c r="O219" s="101"/>
      <c r="P219" s="38"/>
      <c r="Q219" s="39"/>
      <c r="R219" s="39"/>
      <c r="S219" s="40"/>
      <c r="T219" s="71"/>
      <c r="U219" s="39"/>
      <c r="V219" s="39"/>
      <c r="W219" s="39"/>
      <c r="X219" s="39"/>
      <c r="Y219" s="40"/>
      <c r="Z219" s="147"/>
    </row>
    <row r="220" spans="1:27" ht="20.100000000000001" customHeight="1" thickBot="1" x14ac:dyDescent="0.2">
      <c r="A220" s="122"/>
      <c r="B220" s="122"/>
      <c r="C220" s="142"/>
      <c r="D220" s="277">
        <f t="shared" si="0"/>
        <v>6</v>
      </c>
      <c r="E220" s="278" t="s">
        <v>22</v>
      </c>
      <c r="F220" s="278"/>
      <c r="G220" s="278"/>
      <c r="H220" s="278"/>
      <c r="I220" s="278"/>
      <c r="J220" s="279"/>
      <c r="K220" s="84"/>
      <c r="L220" s="87"/>
      <c r="M220" s="87"/>
      <c r="N220" s="87"/>
      <c r="O220" s="88"/>
      <c r="P220" s="105"/>
      <c r="Q220" s="85"/>
      <c r="R220" s="85"/>
      <c r="S220" s="86"/>
      <c r="T220" s="84"/>
      <c r="U220" s="85"/>
      <c r="V220" s="85"/>
      <c r="W220" s="85"/>
      <c r="X220" s="85"/>
      <c r="Y220" s="86"/>
      <c r="Z220" s="147"/>
    </row>
    <row r="221" spans="1:27" ht="20.100000000000001" customHeight="1" thickTop="1" x14ac:dyDescent="0.15">
      <c r="A221" s="122"/>
      <c r="B221" s="122"/>
      <c r="C221" s="142"/>
      <c r="D221" s="280"/>
      <c r="E221" s="281" t="s">
        <v>14</v>
      </c>
      <c r="F221" s="281"/>
      <c r="G221" s="281"/>
      <c r="H221" s="281"/>
      <c r="I221" s="281"/>
      <c r="J221" s="282"/>
      <c r="K221" s="283">
        <f>SUM(K215:N220)</f>
        <v>0</v>
      </c>
      <c r="L221" s="284"/>
      <c r="M221" s="284"/>
      <c r="N221" s="284"/>
      <c r="O221" s="285"/>
      <c r="P221" s="286">
        <f>SUM(P215:S220)</f>
        <v>0</v>
      </c>
      <c r="Q221" s="287"/>
      <c r="R221" s="287"/>
      <c r="S221" s="288"/>
      <c r="T221" s="283">
        <f>SUM(T215:Y220)</f>
        <v>0</v>
      </c>
      <c r="U221" s="287"/>
      <c r="V221" s="287"/>
      <c r="W221" s="287"/>
      <c r="X221" s="287"/>
      <c r="Y221" s="288"/>
      <c r="Z221" s="147"/>
    </row>
    <row r="222" spans="1:27" ht="20.100000000000001" customHeight="1" x14ac:dyDescent="0.15">
      <c r="A222" s="122"/>
      <c r="B222" s="122"/>
      <c r="C222" s="142"/>
      <c r="D222" s="143"/>
      <c r="E222" s="148"/>
      <c r="F222" s="148"/>
      <c r="G222" s="148"/>
      <c r="H222" s="148"/>
      <c r="I222" s="182"/>
      <c r="J222" s="122"/>
      <c r="K222" s="122"/>
      <c r="L222" s="122"/>
      <c r="M222" s="122"/>
      <c r="N222" s="289"/>
      <c r="O222" s="290"/>
      <c r="P222" s="289"/>
      <c r="Q222" s="289"/>
      <c r="R222" s="165"/>
      <c r="S222" s="291"/>
      <c r="T222" s="165"/>
      <c r="U222" s="165"/>
      <c r="V222" s="165"/>
      <c r="W222" s="165"/>
      <c r="X222" s="165"/>
      <c r="Y222" s="165"/>
      <c r="Z222" s="147"/>
    </row>
    <row r="223" spans="1:27" ht="20.100000000000001" customHeight="1" x14ac:dyDescent="0.15">
      <c r="A223" s="122"/>
      <c r="B223" s="122"/>
      <c r="C223" s="158"/>
      <c r="D223" s="159"/>
      <c r="E223" s="159"/>
      <c r="F223" s="159"/>
      <c r="G223" s="159"/>
      <c r="H223" s="159"/>
      <c r="I223" s="292"/>
      <c r="J223" s="161"/>
      <c r="K223" s="161"/>
      <c r="L223" s="161"/>
      <c r="M223" s="161"/>
      <c r="N223" s="161"/>
      <c r="O223" s="293"/>
      <c r="P223" s="161"/>
      <c r="Q223" s="161"/>
      <c r="R223" s="161"/>
      <c r="S223" s="293"/>
      <c r="T223" s="161"/>
      <c r="U223" s="161"/>
      <c r="V223" s="161"/>
      <c r="W223" s="161"/>
      <c r="X223" s="161"/>
      <c r="Y223" s="161"/>
      <c r="Z223" s="162"/>
    </row>
    <row r="224" spans="1:27" ht="20.100000000000001" customHeight="1" x14ac:dyDescent="0.15">
      <c r="A224" s="122"/>
      <c r="B224" s="122"/>
      <c r="C224" s="148"/>
      <c r="D224" s="148"/>
      <c r="E224" s="148"/>
      <c r="F224" s="148"/>
      <c r="G224" s="148"/>
      <c r="H224" s="148"/>
      <c r="I224" s="182"/>
      <c r="J224" s="165"/>
      <c r="K224" s="165"/>
      <c r="L224" s="165"/>
      <c r="M224" s="165"/>
      <c r="N224" s="165"/>
      <c r="O224" s="291"/>
      <c r="P224" s="165"/>
      <c r="Q224" s="165"/>
      <c r="R224" s="165"/>
      <c r="S224" s="291"/>
      <c r="T224" s="165"/>
      <c r="U224" s="165"/>
      <c r="V224" s="165"/>
      <c r="W224" s="165"/>
      <c r="X224" s="165"/>
      <c r="Y224" s="165"/>
      <c r="Z224" s="165"/>
      <c r="AA224" s="148"/>
    </row>
    <row r="225" spans="1:26" ht="20.100000000000001" customHeight="1" x14ac:dyDescent="0.15">
      <c r="A225" s="122"/>
      <c r="B225" s="122"/>
      <c r="C225" s="148"/>
      <c r="D225" s="148"/>
      <c r="E225" s="148"/>
      <c r="F225" s="148"/>
      <c r="G225" s="148"/>
      <c r="H225" s="148"/>
      <c r="I225" s="148"/>
      <c r="J225" s="165"/>
      <c r="K225" s="165"/>
      <c r="L225" s="165"/>
      <c r="M225" s="165"/>
      <c r="N225" s="294"/>
      <c r="O225" s="165"/>
      <c r="P225" s="165"/>
      <c r="Q225" s="294"/>
      <c r="R225" s="165"/>
      <c r="S225" s="165"/>
      <c r="T225" s="165"/>
      <c r="U225" s="165"/>
      <c r="V225" s="165"/>
      <c r="W225" s="165"/>
      <c r="X225" s="165"/>
      <c r="Y225" s="165"/>
      <c r="Z225" s="148"/>
    </row>
    <row r="226" spans="1:26" ht="20.100000000000001" customHeight="1" x14ac:dyDescent="0.15">
      <c r="A226" s="122"/>
      <c r="B226" s="122"/>
      <c r="C226" s="135" t="s">
        <v>136</v>
      </c>
      <c r="D226" s="136"/>
      <c r="E226" s="136"/>
      <c r="F226" s="136"/>
      <c r="G226" s="136"/>
      <c r="H226" s="137"/>
      <c r="I226" s="295"/>
      <c r="J226" s="123"/>
      <c r="K226" s="123"/>
      <c r="L226" s="123"/>
      <c r="M226" s="123"/>
      <c r="N226" s="296"/>
      <c r="O226" s="123"/>
      <c r="P226" s="123"/>
      <c r="Q226" s="296"/>
      <c r="R226" s="123"/>
      <c r="S226" s="123"/>
      <c r="T226" s="123"/>
      <c r="U226" s="123"/>
      <c r="V226" s="123"/>
      <c r="W226" s="123"/>
      <c r="X226" s="123"/>
      <c r="Y226" s="123"/>
      <c r="Z226" s="123"/>
    </row>
    <row r="227" spans="1:26" ht="20.100000000000001" customHeight="1" x14ac:dyDescent="0.15">
      <c r="A227" s="122"/>
      <c r="B227" s="122"/>
      <c r="C227" s="219"/>
      <c r="D227" s="220"/>
      <c r="E227" s="220"/>
      <c r="F227" s="220"/>
      <c r="G227" s="220"/>
      <c r="H227" s="220"/>
      <c r="I227" s="297"/>
      <c r="J227" s="297"/>
      <c r="K227" s="297"/>
      <c r="L227" s="297"/>
      <c r="M227" s="297"/>
      <c r="N227" s="298"/>
      <c r="O227" s="297"/>
      <c r="P227" s="297"/>
      <c r="Q227" s="186"/>
      <c r="Z227" s="299"/>
    </row>
    <row r="228" spans="1:26" ht="20.100000000000001" customHeight="1" x14ac:dyDescent="0.15">
      <c r="A228" s="122"/>
      <c r="B228" s="300"/>
      <c r="C228" s="220"/>
      <c r="D228" s="301" t="s">
        <v>98</v>
      </c>
      <c r="E228" s="302"/>
      <c r="F228" s="302"/>
      <c r="G228" s="302"/>
      <c r="H228" s="302"/>
      <c r="I228" s="123"/>
      <c r="J228" s="123"/>
      <c r="K228" s="123"/>
      <c r="L228" s="296"/>
      <c r="M228" s="123"/>
      <c r="N228" s="296"/>
      <c r="O228" s="123"/>
      <c r="Q228" s="186"/>
      <c r="Z228" s="154"/>
    </row>
    <row r="229" spans="1:26" ht="30" customHeight="1" x14ac:dyDescent="0.15">
      <c r="A229" s="122"/>
      <c r="B229" s="300"/>
      <c r="C229" s="303"/>
      <c r="D229" s="304"/>
      <c r="E229" s="305" t="s">
        <v>17</v>
      </c>
      <c r="F229" s="305"/>
      <c r="G229" s="305"/>
      <c r="H229" s="305"/>
      <c r="I229" s="305"/>
      <c r="J229" s="305"/>
      <c r="K229" s="305"/>
      <c r="L229" s="306"/>
      <c r="M229" s="307" t="s">
        <v>99</v>
      </c>
      <c r="N229" s="308"/>
      <c r="O229" s="309"/>
      <c r="P229" s="310" t="s">
        <v>133</v>
      </c>
      <c r="Q229" s="311"/>
      <c r="R229" s="311"/>
      <c r="S229" s="311"/>
      <c r="T229" s="172"/>
      <c r="Z229" s="154"/>
    </row>
    <row r="230" spans="1:26" ht="20.100000000000001" customHeight="1" x14ac:dyDescent="0.15">
      <c r="A230" s="122"/>
      <c r="B230" s="300"/>
      <c r="C230" s="303"/>
      <c r="D230" s="312">
        <v>1</v>
      </c>
      <c r="E230" s="313" t="s">
        <v>159</v>
      </c>
      <c r="F230" s="238"/>
      <c r="G230" s="238"/>
      <c r="H230" s="238"/>
      <c r="I230" s="238"/>
      <c r="J230" s="238"/>
      <c r="K230" s="238"/>
      <c r="L230" s="314"/>
      <c r="M230" s="62"/>
      <c r="N230" s="63"/>
      <c r="O230" s="104"/>
      <c r="P230" s="62"/>
      <c r="Q230" s="63"/>
      <c r="R230" s="63"/>
      <c r="S230" s="64"/>
      <c r="Z230" s="154"/>
    </row>
    <row r="231" spans="1:26" ht="20.100000000000001" customHeight="1" x14ac:dyDescent="0.15">
      <c r="A231" s="122"/>
      <c r="B231" s="300"/>
      <c r="C231" s="303"/>
      <c r="D231" s="315">
        <f>D230+1</f>
        <v>2</v>
      </c>
      <c r="E231" s="316" t="s">
        <v>160</v>
      </c>
      <c r="F231" s="245"/>
      <c r="G231" s="245"/>
      <c r="H231" s="245"/>
      <c r="I231" s="245"/>
      <c r="J231" s="245"/>
      <c r="K231" s="245"/>
      <c r="L231" s="317"/>
      <c r="M231" s="21"/>
      <c r="N231" s="22"/>
      <c r="O231" s="24"/>
      <c r="P231" s="21"/>
      <c r="Q231" s="22"/>
      <c r="R231" s="22"/>
      <c r="S231" s="23"/>
      <c r="Z231" s="154"/>
    </row>
    <row r="232" spans="1:26" ht="20.100000000000001" customHeight="1" x14ac:dyDescent="0.15">
      <c r="A232" s="122"/>
      <c r="B232" s="300"/>
      <c r="C232" s="303"/>
      <c r="D232" s="315">
        <f t="shared" ref="D232:D289" si="1">D231+1</f>
        <v>3</v>
      </c>
      <c r="E232" s="318" t="s">
        <v>100</v>
      </c>
      <c r="F232" s="275"/>
      <c r="G232" s="275"/>
      <c r="H232" s="275"/>
      <c r="I232" s="275"/>
      <c r="J232" s="275"/>
      <c r="K232" s="275"/>
      <c r="L232" s="319"/>
      <c r="M232" s="21"/>
      <c r="N232" s="22"/>
      <c r="O232" s="24"/>
      <c r="P232" s="21"/>
      <c r="Q232" s="22"/>
      <c r="R232" s="22"/>
      <c r="S232" s="23"/>
      <c r="Z232" s="154"/>
    </row>
    <row r="233" spans="1:26" ht="20.100000000000001" customHeight="1" x14ac:dyDescent="0.15">
      <c r="A233" s="122"/>
      <c r="B233" s="300"/>
      <c r="C233" s="303"/>
      <c r="D233" s="315">
        <f t="shared" si="1"/>
        <v>4</v>
      </c>
      <c r="E233" s="318" t="s">
        <v>101</v>
      </c>
      <c r="F233" s="275"/>
      <c r="G233" s="275"/>
      <c r="H233" s="275"/>
      <c r="I233" s="275"/>
      <c r="J233" s="275"/>
      <c r="K233" s="275"/>
      <c r="L233" s="319"/>
      <c r="M233" s="21"/>
      <c r="N233" s="22"/>
      <c r="O233" s="24"/>
      <c r="P233" s="21"/>
      <c r="Q233" s="22"/>
      <c r="R233" s="22"/>
      <c r="S233" s="23"/>
      <c r="Z233" s="154"/>
    </row>
    <row r="234" spans="1:26" ht="20.100000000000001" customHeight="1" x14ac:dyDescent="0.15">
      <c r="A234" s="122"/>
      <c r="B234" s="300"/>
      <c r="C234" s="303"/>
      <c r="D234" s="315">
        <f t="shared" si="1"/>
        <v>5</v>
      </c>
      <c r="E234" s="318" t="s">
        <v>45</v>
      </c>
      <c r="F234" s="275"/>
      <c r="G234" s="275"/>
      <c r="H234" s="275"/>
      <c r="I234" s="275"/>
      <c r="J234" s="275"/>
      <c r="K234" s="275"/>
      <c r="L234" s="319"/>
      <c r="M234" s="21"/>
      <c r="N234" s="22"/>
      <c r="O234" s="24"/>
      <c r="P234" s="21"/>
      <c r="Q234" s="22"/>
      <c r="R234" s="22"/>
      <c r="S234" s="23"/>
      <c r="Z234" s="154"/>
    </row>
    <row r="235" spans="1:26" ht="20.100000000000001" customHeight="1" x14ac:dyDescent="0.15">
      <c r="A235" s="122"/>
      <c r="B235" s="300"/>
      <c r="C235" s="303"/>
      <c r="D235" s="315">
        <f t="shared" si="1"/>
        <v>6</v>
      </c>
      <c r="E235" s="318" t="s">
        <v>161</v>
      </c>
      <c r="F235" s="275"/>
      <c r="G235" s="275"/>
      <c r="H235" s="275"/>
      <c r="I235" s="275"/>
      <c r="J235" s="275"/>
      <c r="K235" s="275"/>
      <c r="L235" s="319"/>
      <c r="M235" s="21"/>
      <c r="N235" s="22"/>
      <c r="O235" s="24"/>
      <c r="P235" s="21"/>
      <c r="Q235" s="22"/>
      <c r="R235" s="22"/>
      <c r="S235" s="23"/>
      <c r="Z235" s="154"/>
    </row>
    <row r="236" spans="1:26" ht="20.100000000000001" customHeight="1" x14ac:dyDescent="0.15">
      <c r="A236" s="122"/>
      <c r="B236" s="300"/>
      <c r="C236" s="303"/>
      <c r="D236" s="315">
        <f t="shared" si="1"/>
        <v>7</v>
      </c>
      <c r="E236" s="318" t="s">
        <v>102</v>
      </c>
      <c r="F236" s="275"/>
      <c r="G236" s="275"/>
      <c r="H236" s="275"/>
      <c r="I236" s="275"/>
      <c r="J236" s="275"/>
      <c r="K236" s="275"/>
      <c r="L236" s="319"/>
      <c r="M236" s="21"/>
      <c r="N236" s="22"/>
      <c r="O236" s="24"/>
      <c r="P236" s="21"/>
      <c r="Q236" s="22"/>
      <c r="R236" s="22"/>
      <c r="S236" s="23"/>
      <c r="Z236" s="154"/>
    </row>
    <row r="237" spans="1:26" ht="20.100000000000001" customHeight="1" x14ac:dyDescent="0.15">
      <c r="A237" s="122"/>
      <c r="B237" s="300"/>
      <c r="C237" s="303"/>
      <c r="D237" s="315">
        <f t="shared" si="1"/>
        <v>8</v>
      </c>
      <c r="E237" s="318" t="s">
        <v>103</v>
      </c>
      <c r="F237" s="275"/>
      <c r="G237" s="275"/>
      <c r="H237" s="275"/>
      <c r="I237" s="275"/>
      <c r="J237" s="275"/>
      <c r="K237" s="275"/>
      <c r="L237" s="319"/>
      <c r="M237" s="21"/>
      <c r="N237" s="22"/>
      <c r="O237" s="24"/>
      <c r="P237" s="21"/>
      <c r="Q237" s="22"/>
      <c r="R237" s="22"/>
      <c r="S237" s="23"/>
      <c r="Z237" s="154"/>
    </row>
    <row r="238" spans="1:26" ht="20.100000000000001" customHeight="1" x14ac:dyDescent="0.15">
      <c r="A238" s="122"/>
      <c r="B238" s="300"/>
      <c r="C238" s="303"/>
      <c r="D238" s="315">
        <f t="shared" si="1"/>
        <v>9</v>
      </c>
      <c r="E238" s="318" t="s">
        <v>104</v>
      </c>
      <c r="F238" s="275"/>
      <c r="G238" s="275"/>
      <c r="H238" s="275"/>
      <c r="I238" s="275"/>
      <c r="J238" s="275"/>
      <c r="K238" s="275"/>
      <c r="L238" s="319"/>
      <c r="M238" s="21"/>
      <c r="N238" s="22"/>
      <c r="O238" s="24"/>
      <c r="P238" s="21"/>
      <c r="Q238" s="22"/>
      <c r="R238" s="22"/>
      <c r="S238" s="23"/>
      <c r="Z238" s="154"/>
    </row>
    <row r="239" spans="1:26" ht="20.100000000000001" customHeight="1" x14ac:dyDescent="0.15">
      <c r="A239" s="122"/>
      <c r="B239" s="300"/>
      <c r="C239" s="303"/>
      <c r="D239" s="315">
        <f t="shared" si="1"/>
        <v>10</v>
      </c>
      <c r="E239" s="318" t="s">
        <v>105</v>
      </c>
      <c r="F239" s="275"/>
      <c r="G239" s="275"/>
      <c r="H239" s="275"/>
      <c r="I239" s="275"/>
      <c r="J239" s="275"/>
      <c r="K239" s="275"/>
      <c r="L239" s="319"/>
      <c r="M239" s="21"/>
      <c r="N239" s="22"/>
      <c r="O239" s="24"/>
      <c r="P239" s="21"/>
      <c r="Q239" s="22"/>
      <c r="R239" s="22"/>
      <c r="S239" s="23"/>
      <c r="Z239" s="154"/>
    </row>
    <row r="240" spans="1:26" ht="20.100000000000001" customHeight="1" x14ac:dyDescent="0.15">
      <c r="A240" s="122"/>
      <c r="B240" s="300"/>
      <c r="C240" s="303"/>
      <c r="D240" s="315">
        <f t="shared" si="1"/>
        <v>11</v>
      </c>
      <c r="E240" s="318" t="s">
        <v>106</v>
      </c>
      <c r="F240" s="275"/>
      <c r="G240" s="275"/>
      <c r="H240" s="275"/>
      <c r="I240" s="275"/>
      <c r="J240" s="275"/>
      <c r="K240" s="275"/>
      <c r="L240" s="319"/>
      <c r="M240" s="21"/>
      <c r="N240" s="22"/>
      <c r="O240" s="24"/>
      <c r="P240" s="21"/>
      <c r="Q240" s="22"/>
      <c r="R240" s="22"/>
      <c r="S240" s="23"/>
      <c r="Z240" s="154"/>
    </row>
    <row r="241" spans="1:26" ht="20.100000000000001" customHeight="1" x14ac:dyDescent="0.15">
      <c r="A241" s="122"/>
      <c r="B241" s="300"/>
      <c r="C241" s="303"/>
      <c r="D241" s="315">
        <f t="shared" si="1"/>
        <v>12</v>
      </c>
      <c r="E241" s="318" t="s">
        <v>107</v>
      </c>
      <c r="F241" s="275"/>
      <c r="G241" s="275"/>
      <c r="H241" s="275"/>
      <c r="I241" s="275"/>
      <c r="J241" s="275"/>
      <c r="K241" s="275"/>
      <c r="L241" s="319"/>
      <c r="M241" s="21"/>
      <c r="N241" s="22"/>
      <c r="O241" s="24"/>
      <c r="P241" s="21"/>
      <c r="Q241" s="22"/>
      <c r="R241" s="22"/>
      <c r="S241" s="23"/>
      <c r="Z241" s="154"/>
    </row>
    <row r="242" spans="1:26" ht="20.100000000000001" customHeight="1" x14ac:dyDescent="0.15">
      <c r="A242" s="122"/>
      <c r="B242" s="300"/>
      <c r="C242" s="303"/>
      <c r="D242" s="315">
        <f t="shared" si="1"/>
        <v>13</v>
      </c>
      <c r="E242" s="318" t="s">
        <v>138</v>
      </c>
      <c r="F242" s="275"/>
      <c r="G242" s="275"/>
      <c r="H242" s="275"/>
      <c r="I242" s="275"/>
      <c r="J242" s="275"/>
      <c r="K242" s="275"/>
      <c r="L242" s="319"/>
      <c r="M242" s="21"/>
      <c r="N242" s="22"/>
      <c r="O242" s="24"/>
      <c r="P242" s="21"/>
      <c r="Q242" s="22"/>
      <c r="R242" s="22"/>
      <c r="S242" s="23"/>
      <c r="Z242" s="154"/>
    </row>
    <row r="243" spans="1:26" ht="20.100000000000001" customHeight="1" x14ac:dyDescent="0.15">
      <c r="A243" s="122"/>
      <c r="B243" s="300"/>
      <c r="C243" s="303"/>
      <c r="D243" s="315">
        <f t="shared" si="1"/>
        <v>14</v>
      </c>
      <c r="E243" s="318" t="s">
        <v>139</v>
      </c>
      <c r="F243" s="275"/>
      <c r="G243" s="275"/>
      <c r="H243" s="275"/>
      <c r="I243" s="275"/>
      <c r="J243" s="275"/>
      <c r="K243" s="275"/>
      <c r="L243" s="319"/>
      <c r="M243" s="21"/>
      <c r="N243" s="22"/>
      <c r="O243" s="24"/>
      <c r="P243" s="21"/>
      <c r="Q243" s="22"/>
      <c r="R243" s="22"/>
      <c r="S243" s="23"/>
      <c r="Z243" s="154"/>
    </row>
    <row r="244" spans="1:26" ht="20.100000000000001" customHeight="1" x14ac:dyDescent="0.15">
      <c r="A244" s="122"/>
      <c r="B244" s="300"/>
      <c r="C244" s="303"/>
      <c r="D244" s="315">
        <f t="shared" si="1"/>
        <v>15</v>
      </c>
      <c r="E244" s="318" t="s">
        <v>140</v>
      </c>
      <c r="F244" s="275"/>
      <c r="G244" s="275"/>
      <c r="H244" s="275"/>
      <c r="I244" s="275"/>
      <c r="J244" s="275"/>
      <c r="K244" s="275"/>
      <c r="L244" s="319"/>
      <c r="M244" s="21"/>
      <c r="N244" s="22"/>
      <c r="O244" s="24"/>
      <c r="P244" s="21"/>
      <c r="Q244" s="22"/>
      <c r="R244" s="22"/>
      <c r="S244" s="23"/>
      <c r="Z244" s="154"/>
    </row>
    <row r="245" spans="1:26" ht="20.100000000000001" customHeight="1" x14ac:dyDescent="0.15">
      <c r="A245" s="122"/>
      <c r="B245" s="300"/>
      <c r="C245" s="303"/>
      <c r="D245" s="315">
        <f t="shared" si="1"/>
        <v>16</v>
      </c>
      <c r="E245" s="318" t="s">
        <v>141</v>
      </c>
      <c r="F245" s="275"/>
      <c r="G245" s="275"/>
      <c r="H245" s="275"/>
      <c r="I245" s="275"/>
      <c r="J245" s="275"/>
      <c r="K245" s="275"/>
      <c r="L245" s="319"/>
      <c r="M245" s="21"/>
      <c r="N245" s="22"/>
      <c r="O245" s="24"/>
      <c r="P245" s="21"/>
      <c r="Q245" s="22"/>
      <c r="R245" s="22"/>
      <c r="S245" s="23"/>
      <c r="Z245" s="154"/>
    </row>
    <row r="246" spans="1:26" ht="20.100000000000001" customHeight="1" x14ac:dyDescent="0.15">
      <c r="A246" s="122"/>
      <c r="B246" s="300"/>
      <c r="C246" s="303"/>
      <c r="D246" s="315">
        <f t="shared" si="1"/>
        <v>17</v>
      </c>
      <c r="E246" s="318" t="s">
        <v>183</v>
      </c>
      <c r="F246" s="275"/>
      <c r="G246" s="275"/>
      <c r="H246" s="275"/>
      <c r="I246" s="275"/>
      <c r="J246" s="275"/>
      <c r="K246" s="275"/>
      <c r="L246" s="319"/>
      <c r="M246" s="21"/>
      <c r="N246" s="22"/>
      <c r="O246" s="24"/>
      <c r="P246" s="21"/>
      <c r="Q246" s="22"/>
      <c r="R246" s="22"/>
      <c r="S246" s="23"/>
      <c r="Z246" s="154"/>
    </row>
    <row r="247" spans="1:26" ht="20.100000000000001" customHeight="1" x14ac:dyDescent="0.15">
      <c r="A247" s="122"/>
      <c r="B247" s="300"/>
      <c r="C247" s="303"/>
      <c r="D247" s="315">
        <f t="shared" si="1"/>
        <v>18</v>
      </c>
      <c r="E247" s="318" t="s">
        <v>142</v>
      </c>
      <c r="F247" s="275"/>
      <c r="G247" s="275"/>
      <c r="H247" s="275"/>
      <c r="I247" s="275"/>
      <c r="J247" s="275"/>
      <c r="K247" s="275"/>
      <c r="L247" s="319"/>
      <c r="M247" s="21"/>
      <c r="N247" s="22"/>
      <c r="O247" s="24"/>
      <c r="P247" s="21"/>
      <c r="Q247" s="22"/>
      <c r="R247" s="22"/>
      <c r="S247" s="23"/>
      <c r="Z247" s="154"/>
    </row>
    <row r="248" spans="1:26" ht="20.100000000000001" customHeight="1" x14ac:dyDescent="0.15">
      <c r="A248" s="122"/>
      <c r="B248" s="300"/>
      <c r="C248" s="303"/>
      <c r="D248" s="315">
        <f t="shared" si="1"/>
        <v>19</v>
      </c>
      <c r="E248" s="320" t="s">
        <v>162</v>
      </c>
      <c r="F248" s="318" t="s">
        <v>163</v>
      </c>
      <c r="G248" s="275"/>
      <c r="H248" s="275"/>
      <c r="I248" s="275"/>
      <c r="J248" s="275"/>
      <c r="K248" s="275"/>
      <c r="L248" s="319"/>
      <c r="M248" s="21"/>
      <c r="N248" s="22"/>
      <c r="O248" s="24"/>
      <c r="P248" s="21"/>
      <c r="Q248" s="22"/>
      <c r="R248" s="22"/>
      <c r="S248" s="23"/>
      <c r="Z248" s="154"/>
    </row>
    <row r="249" spans="1:26" ht="20.100000000000001" customHeight="1" x14ac:dyDescent="0.15">
      <c r="A249" s="122"/>
      <c r="B249" s="300"/>
      <c r="C249" s="303"/>
      <c r="D249" s="315">
        <f t="shared" si="1"/>
        <v>20</v>
      </c>
      <c r="E249" s="321"/>
      <c r="F249" s="318" t="s">
        <v>184</v>
      </c>
      <c r="G249" s="275"/>
      <c r="H249" s="275"/>
      <c r="I249" s="275"/>
      <c r="J249" s="275"/>
      <c r="K249" s="275"/>
      <c r="L249" s="319"/>
      <c r="M249" s="21"/>
      <c r="N249" s="22"/>
      <c r="O249" s="24"/>
      <c r="P249" s="21"/>
      <c r="Q249" s="22"/>
      <c r="R249" s="22"/>
      <c r="S249" s="23"/>
      <c r="Z249" s="154"/>
    </row>
    <row r="250" spans="1:26" ht="20.100000000000001" customHeight="1" x14ac:dyDescent="0.15">
      <c r="A250" s="122"/>
      <c r="B250" s="300"/>
      <c r="C250" s="303"/>
      <c r="D250" s="315">
        <f t="shared" si="1"/>
        <v>21</v>
      </c>
      <c r="E250" s="321"/>
      <c r="F250" s="318" t="s">
        <v>185</v>
      </c>
      <c r="G250" s="275"/>
      <c r="H250" s="275"/>
      <c r="I250" s="275"/>
      <c r="J250" s="275"/>
      <c r="K250" s="275"/>
      <c r="L250" s="319"/>
      <c r="M250" s="21"/>
      <c r="N250" s="22"/>
      <c r="O250" s="24"/>
      <c r="P250" s="21"/>
      <c r="Q250" s="22"/>
      <c r="R250" s="22"/>
      <c r="S250" s="23"/>
      <c r="Z250" s="154"/>
    </row>
    <row r="251" spans="1:26" ht="20.100000000000001" customHeight="1" x14ac:dyDescent="0.15">
      <c r="A251" s="122"/>
      <c r="B251" s="300"/>
      <c r="C251" s="303"/>
      <c r="D251" s="315">
        <f t="shared" si="1"/>
        <v>22</v>
      </c>
      <c r="E251" s="321"/>
      <c r="F251" s="318" t="s">
        <v>164</v>
      </c>
      <c r="G251" s="275"/>
      <c r="H251" s="275"/>
      <c r="I251" s="275"/>
      <c r="J251" s="275"/>
      <c r="K251" s="275"/>
      <c r="L251" s="319"/>
      <c r="M251" s="21"/>
      <c r="N251" s="22"/>
      <c r="O251" s="24"/>
      <c r="P251" s="21"/>
      <c r="Q251" s="22"/>
      <c r="R251" s="22"/>
      <c r="S251" s="23"/>
      <c r="Z251" s="154"/>
    </row>
    <row r="252" spans="1:26" ht="20.100000000000001" customHeight="1" x14ac:dyDescent="0.15">
      <c r="A252" s="122"/>
      <c r="B252" s="300"/>
      <c r="C252" s="303"/>
      <c r="D252" s="315">
        <f t="shared" si="1"/>
        <v>23</v>
      </c>
      <c r="E252" s="321"/>
      <c r="F252" s="318" t="s">
        <v>171</v>
      </c>
      <c r="G252" s="275"/>
      <c r="H252" s="275"/>
      <c r="I252" s="275"/>
      <c r="J252" s="275"/>
      <c r="K252" s="275"/>
      <c r="L252" s="319"/>
      <c r="M252" s="21"/>
      <c r="N252" s="22"/>
      <c r="O252" s="24"/>
      <c r="P252" s="21"/>
      <c r="Q252" s="22"/>
      <c r="R252" s="22"/>
      <c r="S252" s="23"/>
      <c r="Z252" s="154"/>
    </row>
    <row r="253" spans="1:26" ht="20.100000000000001" customHeight="1" x14ac:dyDescent="0.15">
      <c r="A253" s="122"/>
      <c r="B253" s="300"/>
      <c r="C253" s="303"/>
      <c r="D253" s="315">
        <f t="shared" si="1"/>
        <v>24</v>
      </c>
      <c r="E253" s="321"/>
      <c r="F253" s="318" t="s">
        <v>165</v>
      </c>
      <c r="G253" s="275"/>
      <c r="H253" s="275"/>
      <c r="I253" s="275"/>
      <c r="J253" s="275"/>
      <c r="K253" s="275"/>
      <c r="L253" s="319"/>
      <c r="M253" s="21"/>
      <c r="N253" s="22"/>
      <c r="O253" s="24"/>
      <c r="P253" s="21"/>
      <c r="Q253" s="22"/>
      <c r="R253" s="22"/>
      <c r="S253" s="23"/>
      <c r="Z253" s="154"/>
    </row>
    <row r="254" spans="1:26" ht="20.100000000000001" customHeight="1" x14ac:dyDescent="0.15">
      <c r="A254" s="122"/>
      <c r="B254" s="300"/>
      <c r="C254" s="303"/>
      <c r="D254" s="315">
        <f t="shared" si="1"/>
        <v>25</v>
      </c>
      <c r="E254" s="321"/>
      <c r="F254" s="318" t="s">
        <v>166</v>
      </c>
      <c r="G254" s="275"/>
      <c r="H254" s="275"/>
      <c r="I254" s="275"/>
      <c r="J254" s="275"/>
      <c r="K254" s="275"/>
      <c r="L254" s="319"/>
      <c r="M254" s="21"/>
      <c r="N254" s="22"/>
      <c r="O254" s="24"/>
      <c r="P254" s="21"/>
      <c r="Q254" s="22"/>
      <c r="R254" s="22"/>
      <c r="S254" s="23"/>
      <c r="Z254" s="154"/>
    </row>
    <row r="255" spans="1:26" ht="20.100000000000001" customHeight="1" x14ac:dyDescent="0.15">
      <c r="A255" s="122"/>
      <c r="B255" s="300"/>
      <c r="C255" s="303"/>
      <c r="D255" s="315">
        <f t="shared" si="1"/>
        <v>26</v>
      </c>
      <c r="E255" s="321"/>
      <c r="F255" s="318" t="s">
        <v>167</v>
      </c>
      <c r="G255" s="275"/>
      <c r="H255" s="275"/>
      <c r="I255" s="275"/>
      <c r="J255" s="275"/>
      <c r="K255" s="275"/>
      <c r="L255" s="319"/>
      <c r="M255" s="21"/>
      <c r="N255" s="22"/>
      <c r="O255" s="24"/>
      <c r="P255" s="21"/>
      <c r="Q255" s="22"/>
      <c r="R255" s="22"/>
      <c r="S255" s="23"/>
      <c r="Z255" s="154"/>
    </row>
    <row r="256" spans="1:26" ht="20.100000000000001" customHeight="1" x14ac:dyDescent="0.15">
      <c r="A256" s="122"/>
      <c r="B256" s="300"/>
      <c r="C256" s="303"/>
      <c r="D256" s="315">
        <f t="shared" si="1"/>
        <v>27</v>
      </c>
      <c r="E256" s="321"/>
      <c r="F256" s="318" t="s">
        <v>168</v>
      </c>
      <c r="G256" s="275"/>
      <c r="H256" s="275"/>
      <c r="I256" s="275"/>
      <c r="J256" s="275"/>
      <c r="K256" s="275"/>
      <c r="L256" s="319"/>
      <c r="M256" s="21"/>
      <c r="N256" s="22"/>
      <c r="O256" s="24"/>
      <c r="P256" s="21"/>
      <c r="Q256" s="22"/>
      <c r="R256" s="22"/>
      <c r="S256" s="23"/>
      <c r="Z256" s="154"/>
    </row>
    <row r="257" spans="1:26" ht="20.100000000000001" customHeight="1" x14ac:dyDescent="0.15">
      <c r="A257" s="122"/>
      <c r="B257" s="300"/>
      <c r="C257" s="303"/>
      <c r="D257" s="315">
        <f t="shared" si="1"/>
        <v>28</v>
      </c>
      <c r="E257" s="321"/>
      <c r="F257" s="318" t="s">
        <v>169</v>
      </c>
      <c r="G257" s="275"/>
      <c r="H257" s="275"/>
      <c r="I257" s="275"/>
      <c r="J257" s="275"/>
      <c r="K257" s="275"/>
      <c r="L257" s="319"/>
      <c r="M257" s="21"/>
      <c r="N257" s="22"/>
      <c r="O257" s="24"/>
      <c r="P257" s="21"/>
      <c r="Q257" s="22"/>
      <c r="R257" s="22"/>
      <c r="S257" s="23"/>
      <c r="Z257" s="154"/>
    </row>
    <row r="258" spans="1:26" ht="20.100000000000001" customHeight="1" x14ac:dyDescent="0.15">
      <c r="A258" s="122"/>
      <c r="B258" s="300"/>
      <c r="C258" s="303"/>
      <c r="D258" s="315">
        <f t="shared" si="1"/>
        <v>29</v>
      </c>
      <c r="E258" s="321"/>
      <c r="F258" s="318" t="s">
        <v>181</v>
      </c>
      <c r="G258" s="275"/>
      <c r="H258" s="275"/>
      <c r="I258" s="275"/>
      <c r="J258" s="275"/>
      <c r="K258" s="275"/>
      <c r="L258" s="319"/>
      <c r="M258" s="21"/>
      <c r="N258" s="22"/>
      <c r="O258" s="24"/>
      <c r="P258" s="21"/>
      <c r="Q258" s="22"/>
      <c r="R258" s="22"/>
      <c r="S258" s="23"/>
      <c r="Z258" s="154"/>
    </row>
    <row r="259" spans="1:26" ht="20.100000000000001" customHeight="1" x14ac:dyDescent="0.15">
      <c r="A259" s="122"/>
      <c r="B259" s="300"/>
      <c r="C259" s="303"/>
      <c r="D259" s="315">
        <f t="shared" si="1"/>
        <v>30</v>
      </c>
      <c r="E259" s="321"/>
      <c r="F259" s="318" t="s">
        <v>172</v>
      </c>
      <c r="G259" s="275"/>
      <c r="H259" s="275"/>
      <c r="I259" s="275"/>
      <c r="J259" s="275"/>
      <c r="K259" s="275"/>
      <c r="L259" s="319"/>
      <c r="M259" s="21"/>
      <c r="N259" s="22"/>
      <c r="O259" s="24"/>
      <c r="P259" s="21"/>
      <c r="Q259" s="22"/>
      <c r="R259" s="22"/>
      <c r="S259" s="23"/>
      <c r="Z259" s="154"/>
    </row>
    <row r="260" spans="1:26" ht="20.100000000000001" customHeight="1" x14ac:dyDescent="0.15">
      <c r="A260" s="122"/>
      <c r="B260" s="300"/>
      <c r="C260" s="303"/>
      <c r="D260" s="315">
        <f t="shared" si="1"/>
        <v>31</v>
      </c>
      <c r="E260" s="321"/>
      <c r="F260" s="318" t="s">
        <v>182</v>
      </c>
      <c r="G260" s="275"/>
      <c r="H260" s="275"/>
      <c r="I260" s="275"/>
      <c r="J260" s="275"/>
      <c r="K260" s="275"/>
      <c r="L260" s="319"/>
      <c r="M260" s="21"/>
      <c r="N260" s="22"/>
      <c r="O260" s="24"/>
      <c r="P260" s="21"/>
      <c r="Q260" s="22"/>
      <c r="R260" s="22"/>
      <c r="S260" s="23"/>
      <c r="Z260" s="154"/>
    </row>
    <row r="261" spans="1:26" ht="20.100000000000001" customHeight="1" x14ac:dyDescent="0.15">
      <c r="A261" s="122"/>
      <c r="B261" s="300"/>
      <c r="C261" s="303"/>
      <c r="D261" s="315">
        <f t="shared" si="1"/>
        <v>32</v>
      </c>
      <c r="E261" s="322"/>
      <c r="F261" s="318" t="s">
        <v>173</v>
      </c>
      <c r="G261" s="275"/>
      <c r="H261" s="275"/>
      <c r="I261" s="275"/>
      <c r="J261" s="275"/>
      <c r="K261" s="275"/>
      <c r="L261" s="319"/>
      <c r="M261" s="21"/>
      <c r="N261" s="22"/>
      <c r="O261" s="24"/>
      <c r="P261" s="21"/>
      <c r="Q261" s="22"/>
      <c r="R261" s="22"/>
      <c r="S261" s="23"/>
      <c r="Z261" s="154"/>
    </row>
    <row r="262" spans="1:26" ht="20.100000000000001" customHeight="1" x14ac:dyDescent="0.15">
      <c r="A262" s="122"/>
      <c r="B262" s="300"/>
      <c r="C262" s="303"/>
      <c r="D262" s="315">
        <f t="shared" si="1"/>
        <v>33</v>
      </c>
      <c r="E262" s="318" t="s">
        <v>170</v>
      </c>
      <c r="F262" s="275"/>
      <c r="G262" s="275"/>
      <c r="H262" s="275"/>
      <c r="I262" s="275"/>
      <c r="J262" s="275"/>
      <c r="K262" s="275"/>
      <c r="L262" s="319"/>
      <c r="M262" s="21"/>
      <c r="N262" s="22"/>
      <c r="O262" s="24"/>
      <c r="P262" s="21"/>
      <c r="Q262" s="22"/>
      <c r="R262" s="22"/>
      <c r="S262" s="23"/>
      <c r="Z262" s="154"/>
    </row>
    <row r="263" spans="1:26" ht="20.100000000000001" customHeight="1" x14ac:dyDescent="0.15">
      <c r="A263" s="122"/>
      <c r="B263" s="300"/>
      <c r="C263" s="303"/>
      <c r="D263" s="315">
        <f t="shared" si="1"/>
        <v>34</v>
      </c>
      <c r="E263" s="318" t="s">
        <v>143</v>
      </c>
      <c r="F263" s="275"/>
      <c r="G263" s="275"/>
      <c r="H263" s="275"/>
      <c r="I263" s="275"/>
      <c r="J263" s="275"/>
      <c r="K263" s="275"/>
      <c r="L263" s="319"/>
      <c r="M263" s="21"/>
      <c r="N263" s="22"/>
      <c r="O263" s="24"/>
      <c r="P263" s="21"/>
      <c r="Q263" s="22"/>
      <c r="R263" s="22"/>
      <c r="S263" s="23"/>
      <c r="Z263" s="154"/>
    </row>
    <row r="264" spans="1:26" ht="20.100000000000001" customHeight="1" x14ac:dyDescent="0.15">
      <c r="A264" s="122"/>
      <c r="B264" s="300"/>
      <c r="C264" s="303"/>
      <c r="D264" s="315">
        <f t="shared" si="1"/>
        <v>35</v>
      </c>
      <c r="E264" s="318" t="s">
        <v>56</v>
      </c>
      <c r="F264" s="275"/>
      <c r="G264" s="275"/>
      <c r="H264" s="275"/>
      <c r="I264" s="275"/>
      <c r="J264" s="275"/>
      <c r="K264" s="275"/>
      <c r="L264" s="319"/>
      <c r="M264" s="21"/>
      <c r="N264" s="22"/>
      <c r="O264" s="24"/>
      <c r="P264" s="21"/>
      <c r="Q264" s="22"/>
      <c r="R264" s="22"/>
      <c r="S264" s="23"/>
      <c r="Z264" s="154"/>
    </row>
    <row r="265" spans="1:26" ht="20.100000000000001" customHeight="1" x14ac:dyDescent="0.15">
      <c r="A265" s="122"/>
      <c r="B265" s="300"/>
      <c r="C265" s="303"/>
      <c r="D265" s="315">
        <f t="shared" si="1"/>
        <v>36</v>
      </c>
      <c r="E265" s="323" t="s">
        <v>44</v>
      </c>
      <c r="F265" s="324"/>
      <c r="G265" s="324"/>
      <c r="H265" s="324"/>
      <c r="I265" s="324"/>
      <c r="J265" s="324"/>
      <c r="K265" s="324"/>
      <c r="L265" s="325"/>
      <c r="M265" s="21"/>
      <c r="N265" s="22"/>
      <c r="O265" s="24"/>
      <c r="P265" s="21"/>
      <c r="Q265" s="22"/>
      <c r="R265" s="22"/>
      <c r="S265" s="23"/>
      <c r="Z265" s="154"/>
    </row>
    <row r="266" spans="1:26" ht="20.100000000000001" customHeight="1" x14ac:dyDescent="0.15">
      <c r="A266" s="122"/>
      <c r="B266" s="300"/>
      <c r="C266" s="303"/>
      <c r="D266" s="315">
        <f t="shared" si="1"/>
        <v>37</v>
      </c>
      <c r="E266" s="323" t="s">
        <v>174</v>
      </c>
      <c r="F266" s="324"/>
      <c r="G266" s="324"/>
      <c r="H266" s="324"/>
      <c r="I266" s="324"/>
      <c r="J266" s="324"/>
      <c r="K266" s="324"/>
      <c r="L266" s="325"/>
      <c r="M266" s="21"/>
      <c r="N266" s="22"/>
      <c r="O266" s="24"/>
      <c r="P266" s="21"/>
      <c r="Q266" s="22"/>
      <c r="R266" s="22"/>
      <c r="S266" s="23"/>
      <c r="Z266" s="154"/>
    </row>
    <row r="267" spans="1:26" ht="20.100000000000001" customHeight="1" x14ac:dyDescent="0.15">
      <c r="A267" s="122"/>
      <c r="B267" s="300"/>
      <c r="C267" s="303"/>
      <c r="D267" s="315">
        <f t="shared" si="1"/>
        <v>38</v>
      </c>
      <c r="E267" s="323" t="s">
        <v>175</v>
      </c>
      <c r="F267" s="324"/>
      <c r="G267" s="324"/>
      <c r="H267" s="324"/>
      <c r="I267" s="324"/>
      <c r="J267" s="324"/>
      <c r="K267" s="324"/>
      <c r="L267" s="325"/>
      <c r="M267" s="21"/>
      <c r="N267" s="22"/>
      <c r="O267" s="24"/>
      <c r="P267" s="21"/>
      <c r="Q267" s="22"/>
      <c r="R267" s="22"/>
      <c r="S267" s="23"/>
      <c r="Z267" s="154"/>
    </row>
    <row r="268" spans="1:26" ht="20.100000000000001" customHeight="1" x14ac:dyDescent="0.15">
      <c r="A268" s="122"/>
      <c r="B268" s="300"/>
      <c r="C268" s="303"/>
      <c r="D268" s="315">
        <f t="shared" si="1"/>
        <v>39</v>
      </c>
      <c r="E268" s="323" t="s">
        <v>176</v>
      </c>
      <c r="F268" s="324"/>
      <c r="G268" s="324"/>
      <c r="H268" s="324"/>
      <c r="I268" s="324"/>
      <c r="J268" s="324"/>
      <c r="K268" s="324"/>
      <c r="L268" s="325"/>
      <c r="M268" s="21"/>
      <c r="N268" s="22"/>
      <c r="O268" s="24"/>
      <c r="P268" s="21"/>
      <c r="Q268" s="22"/>
      <c r="R268" s="22"/>
      <c r="S268" s="23"/>
      <c r="Z268" s="154"/>
    </row>
    <row r="269" spans="1:26" ht="20.100000000000001" customHeight="1" x14ac:dyDescent="0.15">
      <c r="A269" s="122"/>
      <c r="B269" s="300"/>
      <c r="C269" s="303"/>
      <c r="D269" s="315">
        <f t="shared" si="1"/>
        <v>40</v>
      </c>
      <c r="E269" s="323" t="s">
        <v>177</v>
      </c>
      <c r="F269" s="324"/>
      <c r="G269" s="324"/>
      <c r="H269" s="324"/>
      <c r="I269" s="324"/>
      <c r="J269" s="324"/>
      <c r="K269" s="324"/>
      <c r="L269" s="325"/>
      <c r="M269" s="21"/>
      <c r="N269" s="22"/>
      <c r="O269" s="24"/>
      <c r="P269" s="21"/>
      <c r="Q269" s="22"/>
      <c r="R269" s="22"/>
      <c r="S269" s="23"/>
      <c r="Z269" s="154"/>
    </row>
    <row r="270" spans="1:26" ht="20.100000000000001" customHeight="1" x14ac:dyDescent="0.15">
      <c r="A270" s="122"/>
      <c r="B270" s="300"/>
      <c r="C270" s="303"/>
      <c r="D270" s="315">
        <f t="shared" si="1"/>
        <v>41</v>
      </c>
      <c r="E270" s="323" t="s">
        <v>178</v>
      </c>
      <c r="F270" s="324"/>
      <c r="G270" s="324"/>
      <c r="H270" s="324"/>
      <c r="I270" s="324"/>
      <c r="J270" s="324"/>
      <c r="K270" s="324"/>
      <c r="L270" s="325"/>
      <c r="M270" s="21"/>
      <c r="N270" s="22"/>
      <c r="O270" s="24"/>
      <c r="P270" s="21"/>
      <c r="Q270" s="22"/>
      <c r="R270" s="22"/>
      <c r="S270" s="23"/>
      <c r="Z270" s="154"/>
    </row>
    <row r="271" spans="1:26" ht="20.100000000000001" customHeight="1" x14ac:dyDescent="0.15">
      <c r="A271" s="122"/>
      <c r="B271" s="300"/>
      <c r="C271" s="303"/>
      <c r="D271" s="315">
        <f t="shared" si="1"/>
        <v>42</v>
      </c>
      <c r="E271" s="323" t="s">
        <v>179</v>
      </c>
      <c r="F271" s="324"/>
      <c r="G271" s="324"/>
      <c r="H271" s="324"/>
      <c r="I271" s="324"/>
      <c r="J271" s="324"/>
      <c r="K271" s="324"/>
      <c r="L271" s="325"/>
      <c r="M271" s="21"/>
      <c r="N271" s="22"/>
      <c r="O271" s="24"/>
      <c r="P271" s="21"/>
      <c r="Q271" s="22"/>
      <c r="R271" s="22"/>
      <c r="S271" s="23"/>
      <c r="Z271" s="154"/>
    </row>
    <row r="272" spans="1:26" ht="20.100000000000001" customHeight="1" x14ac:dyDescent="0.15">
      <c r="A272" s="122"/>
      <c r="B272" s="300"/>
      <c r="C272" s="303"/>
      <c r="D272" s="315">
        <f t="shared" si="1"/>
        <v>43</v>
      </c>
      <c r="E272" s="32"/>
      <c r="F272" s="33"/>
      <c r="G272" s="33"/>
      <c r="H272" s="33"/>
      <c r="I272" s="33"/>
      <c r="J272" s="33"/>
      <c r="K272" s="33"/>
      <c r="L272" s="34"/>
      <c r="M272" s="21"/>
      <c r="N272" s="22"/>
      <c r="O272" s="24"/>
      <c r="P272" s="21"/>
      <c r="Q272" s="22"/>
      <c r="R272" s="22"/>
      <c r="S272" s="23"/>
      <c r="Z272" s="154"/>
    </row>
    <row r="273" spans="1:26" ht="20.100000000000001" customHeight="1" x14ac:dyDescent="0.15">
      <c r="A273" s="122"/>
      <c r="B273" s="300"/>
      <c r="C273" s="303"/>
      <c r="D273" s="315">
        <f t="shared" si="1"/>
        <v>44</v>
      </c>
      <c r="E273" s="32"/>
      <c r="F273" s="33"/>
      <c r="G273" s="33"/>
      <c r="H273" s="33"/>
      <c r="I273" s="33"/>
      <c r="J273" s="33"/>
      <c r="K273" s="33"/>
      <c r="L273" s="34"/>
      <c r="M273" s="21"/>
      <c r="N273" s="22"/>
      <c r="O273" s="24"/>
      <c r="P273" s="21"/>
      <c r="Q273" s="22"/>
      <c r="R273" s="22"/>
      <c r="S273" s="23"/>
      <c r="Z273" s="154"/>
    </row>
    <row r="274" spans="1:26" ht="20.100000000000001" customHeight="1" x14ac:dyDescent="0.15">
      <c r="A274" s="122"/>
      <c r="B274" s="300"/>
      <c r="C274" s="303"/>
      <c r="D274" s="315">
        <f t="shared" si="1"/>
        <v>45</v>
      </c>
      <c r="E274" s="32"/>
      <c r="F274" s="33"/>
      <c r="G274" s="33"/>
      <c r="H274" s="33"/>
      <c r="I274" s="33"/>
      <c r="J274" s="33"/>
      <c r="K274" s="33"/>
      <c r="L274" s="34"/>
      <c r="M274" s="21"/>
      <c r="N274" s="22"/>
      <c r="O274" s="24"/>
      <c r="P274" s="21"/>
      <c r="Q274" s="22"/>
      <c r="R274" s="22"/>
      <c r="S274" s="23"/>
      <c r="Z274" s="154"/>
    </row>
    <row r="275" spans="1:26" ht="20.100000000000001" customHeight="1" x14ac:dyDescent="0.15">
      <c r="A275" s="122"/>
      <c r="B275" s="300"/>
      <c r="C275" s="303"/>
      <c r="D275" s="315">
        <f t="shared" si="1"/>
        <v>46</v>
      </c>
      <c r="E275" s="32"/>
      <c r="F275" s="33"/>
      <c r="G275" s="33"/>
      <c r="H275" s="33"/>
      <c r="I275" s="33"/>
      <c r="J275" s="33"/>
      <c r="K275" s="33"/>
      <c r="L275" s="34"/>
      <c r="M275" s="21"/>
      <c r="N275" s="22"/>
      <c r="O275" s="24"/>
      <c r="P275" s="21"/>
      <c r="Q275" s="22"/>
      <c r="R275" s="22"/>
      <c r="S275" s="23"/>
      <c r="Z275" s="154"/>
    </row>
    <row r="276" spans="1:26" ht="20.100000000000001" customHeight="1" x14ac:dyDescent="0.15">
      <c r="A276" s="122"/>
      <c r="B276" s="300"/>
      <c r="C276" s="303"/>
      <c r="D276" s="315">
        <f t="shared" si="1"/>
        <v>47</v>
      </c>
      <c r="E276" s="32"/>
      <c r="F276" s="33"/>
      <c r="G276" s="33"/>
      <c r="H276" s="33"/>
      <c r="I276" s="33"/>
      <c r="J276" s="33"/>
      <c r="K276" s="33"/>
      <c r="L276" s="34"/>
      <c r="M276" s="21"/>
      <c r="N276" s="22"/>
      <c r="O276" s="24"/>
      <c r="P276" s="21"/>
      <c r="Q276" s="22"/>
      <c r="R276" s="22"/>
      <c r="S276" s="23"/>
      <c r="Z276" s="154"/>
    </row>
    <row r="277" spans="1:26" ht="20.100000000000001" customHeight="1" x14ac:dyDescent="0.15">
      <c r="A277" s="122"/>
      <c r="B277" s="300"/>
      <c r="C277" s="303"/>
      <c r="D277" s="315">
        <f t="shared" si="1"/>
        <v>48</v>
      </c>
      <c r="E277" s="32"/>
      <c r="F277" s="33"/>
      <c r="G277" s="33"/>
      <c r="H277" s="33"/>
      <c r="I277" s="33"/>
      <c r="J277" s="33"/>
      <c r="K277" s="33"/>
      <c r="L277" s="34"/>
      <c r="M277" s="21"/>
      <c r="N277" s="22"/>
      <c r="O277" s="24"/>
      <c r="P277" s="21"/>
      <c r="Q277" s="22"/>
      <c r="R277" s="22"/>
      <c r="S277" s="23"/>
      <c r="Z277" s="154"/>
    </row>
    <row r="278" spans="1:26" ht="20.100000000000001" customHeight="1" x14ac:dyDescent="0.15">
      <c r="A278" s="122"/>
      <c r="B278" s="300"/>
      <c r="C278" s="303"/>
      <c r="D278" s="315">
        <f t="shared" si="1"/>
        <v>49</v>
      </c>
      <c r="E278" s="32"/>
      <c r="F278" s="33"/>
      <c r="G278" s="33"/>
      <c r="H278" s="33"/>
      <c r="I278" s="33"/>
      <c r="J278" s="33"/>
      <c r="K278" s="33"/>
      <c r="L278" s="34"/>
      <c r="M278" s="21"/>
      <c r="N278" s="22"/>
      <c r="O278" s="24"/>
      <c r="P278" s="21"/>
      <c r="Q278" s="22"/>
      <c r="R278" s="22"/>
      <c r="S278" s="23"/>
      <c r="Z278" s="154"/>
    </row>
    <row r="279" spans="1:26" ht="20.100000000000001" customHeight="1" x14ac:dyDescent="0.15">
      <c r="A279" s="122"/>
      <c r="B279" s="300"/>
      <c r="C279" s="303"/>
      <c r="D279" s="315">
        <f t="shared" si="1"/>
        <v>50</v>
      </c>
      <c r="E279" s="32"/>
      <c r="F279" s="33"/>
      <c r="G279" s="33"/>
      <c r="H279" s="33"/>
      <c r="I279" s="33"/>
      <c r="J279" s="33"/>
      <c r="K279" s="33"/>
      <c r="L279" s="34"/>
      <c r="M279" s="21"/>
      <c r="N279" s="22"/>
      <c r="O279" s="24"/>
      <c r="P279" s="21"/>
      <c r="Q279" s="22"/>
      <c r="R279" s="22"/>
      <c r="S279" s="23"/>
      <c r="Z279" s="154"/>
    </row>
    <row r="280" spans="1:26" ht="20.100000000000001" customHeight="1" x14ac:dyDescent="0.15">
      <c r="A280" s="122"/>
      <c r="B280" s="300"/>
      <c r="C280" s="303"/>
      <c r="D280" s="315">
        <f t="shared" si="1"/>
        <v>51</v>
      </c>
      <c r="E280" s="32"/>
      <c r="F280" s="33"/>
      <c r="G280" s="33"/>
      <c r="H280" s="33"/>
      <c r="I280" s="33"/>
      <c r="J280" s="33"/>
      <c r="K280" s="33"/>
      <c r="L280" s="34"/>
      <c r="M280" s="21"/>
      <c r="N280" s="22"/>
      <c r="O280" s="24"/>
      <c r="P280" s="21"/>
      <c r="Q280" s="22"/>
      <c r="R280" s="22"/>
      <c r="S280" s="23"/>
      <c r="Z280" s="154"/>
    </row>
    <row r="281" spans="1:26" ht="20.100000000000001" customHeight="1" x14ac:dyDescent="0.15">
      <c r="A281" s="122"/>
      <c r="B281" s="300"/>
      <c r="C281" s="303"/>
      <c r="D281" s="315">
        <f t="shared" si="1"/>
        <v>52</v>
      </c>
      <c r="E281" s="32"/>
      <c r="F281" s="33"/>
      <c r="G281" s="33"/>
      <c r="H281" s="33"/>
      <c r="I281" s="33"/>
      <c r="J281" s="33"/>
      <c r="K281" s="33"/>
      <c r="L281" s="34"/>
      <c r="M281" s="21"/>
      <c r="N281" s="22"/>
      <c r="O281" s="24"/>
      <c r="P281" s="21"/>
      <c r="Q281" s="22"/>
      <c r="R281" s="22"/>
      <c r="S281" s="23"/>
      <c r="Z281" s="154"/>
    </row>
    <row r="282" spans="1:26" ht="20.100000000000001" customHeight="1" x14ac:dyDescent="0.15">
      <c r="A282" s="122"/>
      <c r="B282" s="300"/>
      <c r="C282" s="303"/>
      <c r="D282" s="315">
        <f t="shared" si="1"/>
        <v>53</v>
      </c>
      <c r="E282" s="32"/>
      <c r="F282" s="33"/>
      <c r="G282" s="33"/>
      <c r="H282" s="33"/>
      <c r="I282" s="33"/>
      <c r="J282" s="33"/>
      <c r="K282" s="33"/>
      <c r="L282" s="34"/>
      <c r="M282" s="21"/>
      <c r="N282" s="22"/>
      <c r="O282" s="24"/>
      <c r="P282" s="21"/>
      <c r="Q282" s="22"/>
      <c r="R282" s="22"/>
      <c r="S282" s="23"/>
      <c r="Z282" s="154"/>
    </row>
    <row r="283" spans="1:26" ht="20.100000000000001" customHeight="1" x14ac:dyDescent="0.15">
      <c r="A283" s="122"/>
      <c r="B283" s="300"/>
      <c r="C283" s="303"/>
      <c r="D283" s="315">
        <f t="shared" si="1"/>
        <v>54</v>
      </c>
      <c r="E283" s="32"/>
      <c r="F283" s="33"/>
      <c r="G283" s="33"/>
      <c r="H283" s="33"/>
      <c r="I283" s="33"/>
      <c r="J283" s="33"/>
      <c r="K283" s="33"/>
      <c r="L283" s="34"/>
      <c r="M283" s="21"/>
      <c r="N283" s="22"/>
      <c r="O283" s="24"/>
      <c r="P283" s="21"/>
      <c r="Q283" s="22"/>
      <c r="R283" s="22"/>
      <c r="S283" s="23"/>
      <c r="Z283" s="154"/>
    </row>
    <row r="284" spans="1:26" ht="20.100000000000001" customHeight="1" x14ac:dyDescent="0.15">
      <c r="A284" s="122"/>
      <c r="B284" s="300"/>
      <c r="C284" s="303"/>
      <c r="D284" s="315">
        <f t="shared" si="1"/>
        <v>55</v>
      </c>
      <c r="E284" s="32"/>
      <c r="F284" s="33"/>
      <c r="G284" s="33"/>
      <c r="H284" s="33"/>
      <c r="I284" s="33"/>
      <c r="J284" s="33"/>
      <c r="K284" s="33"/>
      <c r="L284" s="34"/>
      <c r="M284" s="21"/>
      <c r="N284" s="22"/>
      <c r="O284" s="24"/>
      <c r="P284" s="21"/>
      <c r="Q284" s="22"/>
      <c r="R284" s="22"/>
      <c r="S284" s="23"/>
      <c r="Z284" s="154"/>
    </row>
    <row r="285" spans="1:26" ht="20.100000000000001" customHeight="1" x14ac:dyDescent="0.15">
      <c r="A285" s="122"/>
      <c r="B285" s="300"/>
      <c r="C285" s="303"/>
      <c r="D285" s="315">
        <f t="shared" si="1"/>
        <v>56</v>
      </c>
      <c r="E285" s="32"/>
      <c r="F285" s="33"/>
      <c r="G285" s="33"/>
      <c r="H285" s="33"/>
      <c r="I285" s="33"/>
      <c r="J285" s="33"/>
      <c r="K285" s="33"/>
      <c r="L285" s="34"/>
      <c r="M285" s="21"/>
      <c r="N285" s="22"/>
      <c r="O285" s="24"/>
      <c r="P285" s="21"/>
      <c r="Q285" s="25"/>
      <c r="R285" s="22"/>
      <c r="S285" s="23"/>
      <c r="T285" s="166"/>
      <c r="Z285" s="154"/>
    </row>
    <row r="286" spans="1:26" ht="20.100000000000001" customHeight="1" x14ac:dyDescent="0.15">
      <c r="A286" s="122"/>
      <c r="B286" s="300"/>
      <c r="C286" s="303"/>
      <c r="D286" s="315">
        <f t="shared" si="1"/>
        <v>57</v>
      </c>
      <c r="E286" s="32"/>
      <c r="F286" s="33"/>
      <c r="G286" s="33"/>
      <c r="H286" s="33"/>
      <c r="I286" s="33"/>
      <c r="J286" s="33"/>
      <c r="K286" s="33"/>
      <c r="L286" s="34"/>
      <c r="M286" s="21"/>
      <c r="N286" s="22"/>
      <c r="O286" s="24"/>
      <c r="P286" s="21"/>
      <c r="Q286" s="22"/>
      <c r="R286" s="22"/>
      <c r="S286" s="23"/>
      <c r="Z286" s="154"/>
    </row>
    <row r="287" spans="1:26" ht="20.100000000000001" customHeight="1" x14ac:dyDescent="0.15">
      <c r="A287" s="122"/>
      <c r="B287" s="300"/>
      <c r="C287" s="303"/>
      <c r="D287" s="315">
        <f t="shared" si="1"/>
        <v>58</v>
      </c>
      <c r="E287" s="32"/>
      <c r="F287" s="33"/>
      <c r="G287" s="33"/>
      <c r="H287" s="33"/>
      <c r="I287" s="33"/>
      <c r="J287" s="33"/>
      <c r="K287" s="33"/>
      <c r="L287" s="34"/>
      <c r="M287" s="21"/>
      <c r="N287" s="22"/>
      <c r="O287" s="24"/>
      <c r="P287" s="21"/>
      <c r="Q287" s="22"/>
      <c r="R287" s="22"/>
      <c r="S287" s="23"/>
      <c r="Z287" s="154"/>
    </row>
    <row r="288" spans="1:26" ht="20.100000000000001" customHeight="1" x14ac:dyDescent="0.15">
      <c r="A288" s="122"/>
      <c r="B288" s="300"/>
      <c r="C288" s="303"/>
      <c r="D288" s="315">
        <f t="shared" si="1"/>
        <v>59</v>
      </c>
      <c r="E288" s="32"/>
      <c r="F288" s="33"/>
      <c r="G288" s="33"/>
      <c r="H288" s="33"/>
      <c r="I288" s="33"/>
      <c r="J288" s="33"/>
      <c r="K288" s="33"/>
      <c r="L288" s="34"/>
      <c r="M288" s="21"/>
      <c r="N288" s="22"/>
      <c r="O288" s="24"/>
      <c r="P288" s="21"/>
      <c r="Q288" s="22"/>
      <c r="R288" s="22"/>
      <c r="S288" s="23"/>
      <c r="Z288" s="154"/>
    </row>
    <row r="289" spans="1:27" ht="20.100000000000001" customHeight="1" x14ac:dyDescent="0.15">
      <c r="A289" s="122"/>
      <c r="B289" s="300"/>
      <c r="C289" s="303"/>
      <c r="D289" s="315">
        <f t="shared" si="1"/>
        <v>60</v>
      </c>
      <c r="E289" s="107"/>
      <c r="F289" s="108"/>
      <c r="G289" s="108"/>
      <c r="H289" s="108"/>
      <c r="I289" s="108"/>
      <c r="J289" s="108"/>
      <c r="K289" s="108"/>
      <c r="L289" s="109"/>
      <c r="M289" s="26"/>
      <c r="N289" s="27"/>
      <c r="O289" s="28"/>
      <c r="P289" s="26"/>
      <c r="Q289" s="27"/>
      <c r="R289" s="27"/>
      <c r="S289" s="106"/>
      <c r="Z289" s="154"/>
    </row>
    <row r="290" spans="1:27" ht="20.100000000000001" customHeight="1" x14ac:dyDescent="0.15">
      <c r="A290" s="122"/>
      <c r="B290" s="300"/>
      <c r="C290" s="219"/>
      <c r="D290" s="326"/>
      <c r="E290" s="327"/>
      <c r="F290" s="328"/>
      <c r="G290" s="328"/>
      <c r="H290" s="328"/>
      <c r="I290" s="329"/>
      <c r="J290" s="329"/>
      <c r="K290" s="329"/>
      <c r="L290" s="330"/>
      <c r="M290" s="329"/>
      <c r="N290" s="331"/>
      <c r="O290" s="329"/>
      <c r="P290" s="297"/>
      <c r="Q290" s="298"/>
      <c r="R290" s="297"/>
      <c r="S290" s="297"/>
      <c r="Z290" s="154"/>
    </row>
    <row r="291" spans="1:27" ht="20.100000000000001" customHeight="1" x14ac:dyDescent="0.15">
      <c r="A291" s="122"/>
      <c r="B291" s="122"/>
      <c r="C291" s="138"/>
      <c r="D291" s="258" t="s">
        <v>180</v>
      </c>
      <c r="E291" s="258"/>
      <c r="F291" s="258"/>
      <c r="G291" s="258"/>
      <c r="H291" s="258"/>
      <c r="I291" s="258"/>
      <c r="J291" s="258"/>
      <c r="K291" s="258"/>
      <c r="L291" s="332"/>
      <c r="M291" s="258"/>
      <c r="N291" s="258"/>
      <c r="O291" s="258"/>
      <c r="P291" s="258"/>
      <c r="Q291" s="258"/>
      <c r="R291" s="258"/>
      <c r="S291" s="258"/>
      <c r="Z291" s="147"/>
    </row>
    <row r="292" spans="1:27" ht="30" customHeight="1" x14ac:dyDescent="0.15">
      <c r="A292" s="122"/>
      <c r="B292" s="122"/>
      <c r="C292" s="142"/>
      <c r="D292" s="259" t="s">
        <v>13</v>
      </c>
      <c r="E292" s="260"/>
      <c r="F292" s="260"/>
      <c r="G292" s="260"/>
      <c r="H292" s="260"/>
      <c r="I292" s="260"/>
      <c r="J292" s="261"/>
      <c r="K292" s="333" t="s">
        <v>186</v>
      </c>
      <c r="L292" s="334"/>
      <c r="M292" s="334"/>
      <c r="N292" s="334"/>
      <c r="O292" s="335"/>
      <c r="P292" s="268" t="s">
        <v>200</v>
      </c>
      <c r="Q292" s="269"/>
      <c r="R292" s="269"/>
      <c r="S292" s="270"/>
      <c r="Z292" s="147"/>
    </row>
    <row r="293" spans="1:27" ht="20.100000000000001" customHeight="1" x14ac:dyDescent="0.15">
      <c r="A293" s="122"/>
      <c r="B293" s="122"/>
      <c r="C293" s="142"/>
      <c r="D293" s="271">
        <f>D289+1</f>
        <v>61</v>
      </c>
      <c r="E293" s="336" t="s">
        <v>12</v>
      </c>
      <c r="F293" s="336"/>
      <c r="G293" s="336"/>
      <c r="H293" s="336"/>
      <c r="I293" s="337"/>
      <c r="J293" s="338"/>
      <c r="K293" s="81"/>
      <c r="L293" s="98"/>
      <c r="M293" s="98"/>
      <c r="N293" s="98"/>
      <c r="O293" s="99"/>
      <c r="P293" s="35"/>
      <c r="Q293" s="36"/>
      <c r="R293" s="36"/>
      <c r="S293" s="37"/>
      <c r="Z293" s="147"/>
    </row>
    <row r="294" spans="1:27" ht="20.100000000000001" customHeight="1" x14ac:dyDescent="0.15">
      <c r="A294" s="122"/>
      <c r="B294" s="122"/>
      <c r="C294" s="142"/>
      <c r="D294" s="274">
        <f>D293+1</f>
        <v>62</v>
      </c>
      <c r="E294" s="339" t="s">
        <v>16</v>
      </c>
      <c r="F294" s="339"/>
      <c r="G294" s="339"/>
      <c r="H294" s="339"/>
      <c r="I294" s="340"/>
      <c r="J294" s="341"/>
      <c r="K294" s="71"/>
      <c r="L294" s="100"/>
      <c r="M294" s="100"/>
      <c r="N294" s="100"/>
      <c r="O294" s="101"/>
      <c r="P294" s="38"/>
      <c r="Q294" s="39"/>
      <c r="R294" s="39"/>
      <c r="S294" s="40"/>
      <c r="Z294" s="147"/>
    </row>
    <row r="295" spans="1:27" ht="20.100000000000001" customHeight="1" x14ac:dyDescent="0.15">
      <c r="A295" s="122"/>
      <c r="B295" s="122"/>
      <c r="C295" s="142"/>
      <c r="D295" s="274">
        <f t="shared" ref="D295:D297" si="2">D294+1</f>
        <v>63</v>
      </c>
      <c r="E295" s="339" t="s">
        <v>20</v>
      </c>
      <c r="F295" s="339"/>
      <c r="G295" s="339"/>
      <c r="H295" s="339"/>
      <c r="I295" s="340"/>
      <c r="J295" s="341"/>
      <c r="K295" s="71"/>
      <c r="L295" s="100"/>
      <c r="M295" s="100"/>
      <c r="N295" s="100"/>
      <c r="O295" s="101"/>
      <c r="P295" s="38"/>
      <c r="Q295" s="39"/>
      <c r="R295" s="39"/>
      <c r="S295" s="40"/>
      <c r="Z295" s="147"/>
    </row>
    <row r="296" spans="1:27" ht="20.100000000000001" customHeight="1" x14ac:dyDescent="0.15">
      <c r="A296" s="122"/>
      <c r="B296" s="122"/>
      <c r="C296" s="142"/>
      <c r="D296" s="274">
        <f t="shared" si="2"/>
        <v>64</v>
      </c>
      <c r="E296" s="339" t="s">
        <v>21</v>
      </c>
      <c r="F296" s="339"/>
      <c r="G296" s="339"/>
      <c r="H296" s="339"/>
      <c r="I296" s="340"/>
      <c r="J296" s="341"/>
      <c r="K296" s="71"/>
      <c r="L296" s="100"/>
      <c r="M296" s="100"/>
      <c r="N296" s="100"/>
      <c r="O296" s="101"/>
      <c r="P296" s="38"/>
      <c r="Q296" s="39"/>
      <c r="R296" s="39"/>
      <c r="S296" s="40"/>
      <c r="Z296" s="147"/>
    </row>
    <row r="297" spans="1:27" ht="20.100000000000001" customHeight="1" x14ac:dyDescent="0.15">
      <c r="A297" s="122"/>
      <c r="B297" s="122"/>
      <c r="C297" s="142"/>
      <c r="D297" s="342">
        <f t="shared" si="2"/>
        <v>65</v>
      </c>
      <c r="E297" s="343" t="s">
        <v>55</v>
      </c>
      <c r="F297" s="343"/>
      <c r="G297" s="343"/>
      <c r="H297" s="343"/>
      <c r="I297" s="344"/>
      <c r="J297" s="345"/>
      <c r="K297" s="66"/>
      <c r="L297" s="113"/>
      <c r="M297" s="113"/>
      <c r="N297" s="113"/>
      <c r="O297" s="114"/>
      <c r="P297" s="29"/>
      <c r="Q297" s="30"/>
      <c r="R297" s="30"/>
      <c r="S297" s="31"/>
      <c r="Z297" s="147"/>
    </row>
    <row r="298" spans="1:27" ht="20.100000000000001" customHeight="1" x14ac:dyDescent="0.15">
      <c r="A298" s="122"/>
      <c r="B298" s="122"/>
      <c r="C298" s="142"/>
      <c r="D298" s="143"/>
      <c r="E298" s="148"/>
      <c r="F298" s="148"/>
      <c r="G298" s="148"/>
      <c r="H298" s="148"/>
      <c r="I298" s="182"/>
      <c r="J298" s="122"/>
      <c r="K298" s="122"/>
      <c r="L298" s="127"/>
      <c r="M298" s="122"/>
      <c r="N298" s="289"/>
      <c r="O298" s="290"/>
      <c r="P298" s="289"/>
      <c r="Q298" s="289"/>
      <c r="R298" s="165"/>
      <c r="S298" s="291"/>
      <c r="Z298" s="147"/>
    </row>
    <row r="299" spans="1:27" ht="20.100000000000001" customHeight="1" x14ac:dyDescent="0.15">
      <c r="A299" s="122"/>
      <c r="B299" s="300"/>
      <c r="C299" s="346"/>
      <c r="D299" s="302"/>
      <c r="E299" s="302"/>
      <c r="F299" s="302"/>
      <c r="G299" s="302"/>
      <c r="H299" s="302"/>
      <c r="I299" s="123"/>
      <c r="J299" s="123"/>
      <c r="K299" s="123"/>
      <c r="L299" s="347"/>
      <c r="M299" s="123"/>
      <c r="N299" s="296"/>
      <c r="O299" s="123"/>
      <c r="P299" s="123"/>
      <c r="Q299" s="296"/>
      <c r="R299" s="123"/>
      <c r="S299" s="123"/>
      <c r="T299" s="123"/>
      <c r="U299" s="123"/>
      <c r="V299" s="123"/>
      <c r="W299" s="123"/>
      <c r="X299" s="123"/>
      <c r="Y299" s="123"/>
      <c r="Z299" s="348"/>
      <c r="AA299" s="172"/>
    </row>
    <row r="300" spans="1:27" ht="20.100000000000001" customHeight="1" x14ac:dyDescent="0.15">
      <c r="A300" s="122"/>
      <c r="B300" s="122"/>
      <c r="C300" s="220"/>
      <c r="D300" s="220"/>
      <c r="E300" s="220"/>
      <c r="F300" s="220"/>
      <c r="G300" s="220"/>
      <c r="H300" s="220"/>
      <c r="L300" s="349"/>
      <c r="N300" s="186"/>
      <c r="Q300" s="186"/>
    </row>
    <row r="301" spans="1:27" ht="20.100000000000001" customHeight="1" x14ac:dyDescent="0.15">
      <c r="L301" s="349"/>
      <c r="Y301" s="349"/>
      <c r="AA301" s="166"/>
    </row>
    <row r="302" spans="1:27" ht="20.100000000000001" customHeight="1" x14ac:dyDescent="0.15">
      <c r="A302" s="122"/>
      <c r="B302" s="122"/>
      <c r="C302" s="135" t="s">
        <v>137</v>
      </c>
      <c r="D302" s="136"/>
      <c r="E302" s="136"/>
      <c r="F302" s="136"/>
      <c r="G302" s="136"/>
      <c r="H302" s="136"/>
      <c r="I302" s="137"/>
      <c r="L302" s="349"/>
      <c r="N302" s="186"/>
      <c r="Q302" s="186"/>
    </row>
    <row r="303" spans="1:27" ht="20.100000000000001" customHeight="1" x14ac:dyDescent="0.15">
      <c r="A303" s="122"/>
      <c r="B303" s="122"/>
      <c r="C303" s="138"/>
      <c r="D303" s="139"/>
      <c r="E303" s="139"/>
      <c r="F303" s="139"/>
      <c r="G303" s="139"/>
      <c r="H303" s="139"/>
      <c r="I303" s="139"/>
      <c r="J303" s="140"/>
      <c r="K303" s="140"/>
      <c r="L303" s="350"/>
      <c r="M303" s="140"/>
      <c r="N303" s="189"/>
      <c r="O303" s="140"/>
      <c r="P303" s="140"/>
      <c r="Q303" s="189"/>
      <c r="R303" s="140"/>
      <c r="S303" s="140"/>
      <c r="T303" s="140"/>
      <c r="U303" s="140"/>
      <c r="V303" s="140"/>
      <c r="W303" s="140"/>
      <c r="X303" s="140"/>
      <c r="Y303" s="140"/>
      <c r="Z303" s="141"/>
    </row>
    <row r="304" spans="1:27" s="356" customFormat="1" ht="30" customHeight="1" x14ac:dyDescent="0.15">
      <c r="A304" s="351"/>
      <c r="B304" s="351"/>
      <c r="C304" s="352"/>
      <c r="D304" s="353" t="s">
        <v>156</v>
      </c>
      <c r="E304" s="353"/>
      <c r="F304" s="353"/>
      <c r="G304" s="353"/>
      <c r="H304" s="353"/>
      <c r="I304" s="353"/>
      <c r="J304" s="353"/>
      <c r="K304" s="353"/>
      <c r="L304" s="353"/>
      <c r="M304" s="353"/>
      <c r="N304" s="353"/>
      <c r="O304" s="353"/>
      <c r="P304" s="353"/>
      <c r="Q304" s="353"/>
      <c r="R304" s="353"/>
      <c r="S304" s="353"/>
      <c r="T304" s="353"/>
      <c r="U304" s="353"/>
      <c r="V304" s="353"/>
      <c r="W304" s="353"/>
      <c r="X304" s="353"/>
      <c r="Y304" s="353"/>
      <c r="Z304" s="354"/>
      <c r="AA304" s="355"/>
    </row>
    <row r="305" spans="1:26" ht="30" customHeight="1" x14ac:dyDescent="0.15">
      <c r="A305" s="122">
        <f>IF(COUNTIF(K306:K341,"○")&lt;&gt;1,1001,0)</f>
        <v>1001</v>
      </c>
      <c r="B305" s="432"/>
      <c r="C305" s="138"/>
      <c r="D305" s="259" t="s">
        <v>15</v>
      </c>
      <c r="E305" s="260"/>
      <c r="F305" s="260"/>
      <c r="G305" s="260"/>
      <c r="H305" s="260"/>
      <c r="I305" s="260"/>
      <c r="J305" s="357"/>
      <c r="K305" s="358" t="s">
        <v>18</v>
      </c>
      <c r="L305" s="359"/>
      <c r="M305" s="360" t="s">
        <v>46</v>
      </c>
      <c r="N305" s="360"/>
      <c r="O305" s="360"/>
      <c r="P305" s="360"/>
      <c r="Q305" s="360" t="s">
        <v>54</v>
      </c>
      <c r="R305" s="360"/>
      <c r="S305" s="360"/>
      <c r="T305" s="361" t="str">
        <f>"登録年月日
"&amp; 日付例</f>
        <v>登録年月日
例)2024/4/1、R6/4/1</v>
      </c>
      <c r="U305" s="362"/>
      <c r="V305" s="362"/>
      <c r="W305" s="362"/>
      <c r="X305" s="362"/>
      <c r="Y305" s="363"/>
      <c r="Z305" s="154"/>
    </row>
    <row r="306" spans="1:26" ht="20.100000000000001" customHeight="1" x14ac:dyDescent="0.15">
      <c r="A306" s="122"/>
      <c r="B306" s="122"/>
      <c r="C306" s="364"/>
      <c r="D306" s="143">
        <f t="shared" ref="D306" si="3">D303+1</f>
        <v>1</v>
      </c>
      <c r="E306" s="365" t="s">
        <v>112</v>
      </c>
      <c r="F306" s="366" t="s">
        <v>113</v>
      </c>
      <c r="G306" s="367"/>
      <c r="H306" s="367"/>
      <c r="I306" s="367"/>
      <c r="J306" s="368"/>
      <c r="K306" s="6"/>
      <c r="L306" s="7"/>
      <c r="M306" s="369" t="s">
        <v>49</v>
      </c>
      <c r="N306" s="305"/>
      <c r="O306" s="305"/>
      <c r="P306" s="306"/>
      <c r="Q306" s="44"/>
      <c r="R306" s="9"/>
      <c r="S306" s="45"/>
      <c r="T306" s="8"/>
      <c r="U306" s="9"/>
      <c r="V306" s="9"/>
      <c r="W306" s="9"/>
      <c r="X306" s="9"/>
      <c r="Y306" s="10"/>
      <c r="Z306" s="370"/>
    </row>
    <row r="307" spans="1:26" ht="20.100000000000001" customHeight="1" x14ac:dyDescent="0.15">
      <c r="A307" s="122"/>
      <c r="B307" s="122"/>
      <c r="C307" s="364"/>
      <c r="D307" s="371">
        <f>D306+1</f>
        <v>2</v>
      </c>
      <c r="E307" s="372"/>
      <c r="F307" s="373" t="s">
        <v>62</v>
      </c>
      <c r="G307" s="374"/>
      <c r="H307" s="374"/>
      <c r="I307" s="374"/>
      <c r="J307" s="375"/>
      <c r="K307" s="2"/>
      <c r="L307" s="3"/>
      <c r="M307" s="376"/>
      <c r="N307" s="377"/>
      <c r="O307" s="377"/>
      <c r="P307" s="378"/>
      <c r="Q307" s="14"/>
      <c r="R307" s="12"/>
      <c r="S307" s="46"/>
      <c r="T307" s="11"/>
      <c r="U307" s="12"/>
      <c r="V307" s="12"/>
      <c r="W307" s="12"/>
      <c r="X307" s="12"/>
      <c r="Y307" s="13"/>
      <c r="Z307" s="370"/>
    </row>
    <row r="308" spans="1:26" ht="20.100000000000001" customHeight="1" x14ac:dyDescent="0.15">
      <c r="A308" s="122"/>
      <c r="B308" s="122"/>
      <c r="C308" s="364"/>
      <c r="D308" s="371">
        <f t="shared" ref="D308:D341" si="4">D307+1</f>
        <v>3</v>
      </c>
      <c r="E308" s="372"/>
      <c r="F308" s="373" t="s">
        <v>63</v>
      </c>
      <c r="G308" s="374"/>
      <c r="H308" s="374"/>
      <c r="I308" s="374"/>
      <c r="J308" s="375"/>
      <c r="K308" s="2"/>
      <c r="L308" s="3"/>
      <c r="M308" s="376"/>
      <c r="N308" s="377"/>
      <c r="O308" s="377"/>
      <c r="P308" s="378"/>
      <c r="Q308" s="14"/>
      <c r="R308" s="12"/>
      <c r="S308" s="46"/>
      <c r="T308" s="14"/>
      <c r="U308" s="12"/>
      <c r="V308" s="12"/>
      <c r="W308" s="12"/>
      <c r="X308" s="12"/>
      <c r="Y308" s="13"/>
      <c r="Z308" s="370"/>
    </row>
    <row r="309" spans="1:26" ht="20.100000000000001" customHeight="1" x14ac:dyDescent="0.15">
      <c r="A309" s="122"/>
      <c r="B309" s="122"/>
      <c r="C309" s="364"/>
      <c r="D309" s="371">
        <f t="shared" si="4"/>
        <v>4</v>
      </c>
      <c r="E309" s="372"/>
      <c r="F309" s="373" t="s">
        <v>57</v>
      </c>
      <c r="G309" s="374"/>
      <c r="H309" s="374"/>
      <c r="I309" s="374"/>
      <c r="J309" s="375"/>
      <c r="K309" s="2"/>
      <c r="L309" s="3"/>
      <c r="M309" s="376"/>
      <c r="N309" s="377"/>
      <c r="O309" s="377"/>
      <c r="P309" s="378"/>
      <c r="Q309" s="14"/>
      <c r="R309" s="12"/>
      <c r="S309" s="46"/>
      <c r="T309" s="14"/>
      <c r="U309" s="12"/>
      <c r="V309" s="12"/>
      <c r="W309" s="12"/>
      <c r="X309" s="12"/>
      <c r="Y309" s="13"/>
      <c r="Z309" s="370"/>
    </row>
    <row r="310" spans="1:26" ht="20.100000000000001" customHeight="1" x14ac:dyDescent="0.15">
      <c r="A310" s="122"/>
      <c r="B310" s="122"/>
      <c r="C310" s="364"/>
      <c r="D310" s="371">
        <f t="shared" si="4"/>
        <v>5</v>
      </c>
      <c r="E310" s="372"/>
      <c r="F310" s="373" t="s">
        <v>64</v>
      </c>
      <c r="G310" s="374"/>
      <c r="H310" s="374"/>
      <c r="I310" s="374"/>
      <c r="J310" s="375"/>
      <c r="K310" s="2"/>
      <c r="L310" s="3"/>
      <c r="M310" s="376"/>
      <c r="N310" s="377"/>
      <c r="O310" s="377"/>
      <c r="P310" s="378"/>
      <c r="Q310" s="14"/>
      <c r="R310" s="12"/>
      <c r="S310" s="46"/>
      <c r="T310" s="14"/>
      <c r="U310" s="12"/>
      <c r="V310" s="12"/>
      <c r="W310" s="12"/>
      <c r="X310" s="12"/>
      <c r="Y310" s="13"/>
      <c r="Z310" s="370"/>
    </row>
    <row r="311" spans="1:26" ht="33" customHeight="1" x14ac:dyDescent="0.15">
      <c r="A311" s="122"/>
      <c r="B311" s="122"/>
      <c r="C311" s="364"/>
      <c r="D311" s="371">
        <f t="shared" si="4"/>
        <v>6</v>
      </c>
      <c r="E311" s="372"/>
      <c r="F311" s="379" t="s">
        <v>114</v>
      </c>
      <c r="G311" s="380"/>
      <c r="H311" s="380"/>
      <c r="I311" s="380"/>
      <c r="J311" s="381"/>
      <c r="K311" s="2"/>
      <c r="L311" s="3"/>
      <c r="M311" s="376"/>
      <c r="N311" s="377"/>
      <c r="O311" s="377"/>
      <c r="P311" s="378"/>
      <c r="Q311" s="14"/>
      <c r="R311" s="12"/>
      <c r="S311" s="46"/>
      <c r="T311" s="11"/>
      <c r="U311" s="12"/>
      <c r="V311" s="12"/>
      <c r="W311" s="12"/>
      <c r="X311" s="12"/>
      <c r="Y311" s="13"/>
      <c r="Z311" s="370"/>
    </row>
    <row r="312" spans="1:26" ht="20.100000000000001" customHeight="1" x14ac:dyDescent="0.15">
      <c r="A312" s="122"/>
      <c r="B312" s="122"/>
      <c r="C312" s="364"/>
      <c r="D312" s="371">
        <f t="shared" si="4"/>
        <v>7</v>
      </c>
      <c r="E312" s="372"/>
      <c r="F312" s="373" t="s">
        <v>58</v>
      </c>
      <c r="G312" s="374"/>
      <c r="H312" s="374"/>
      <c r="I312" s="374"/>
      <c r="J312" s="375"/>
      <c r="K312" s="2"/>
      <c r="L312" s="3"/>
      <c r="M312" s="376"/>
      <c r="N312" s="377"/>
      <c r="O312" s="377"/>
      <c r="P312" s="378"/>
      <c r="Q312" s="14"/>
      <c r="R312" s="12"/>
      <c r="S312" s="46"/>
      <c r="T312" s="14"/>
      <c r="U312" s="12"/>
      <c r="V312" s="12"/>
      <c r="W312" s="12"/>
      <c r="X312" s="12"/>
      <c r="Y312" s="13"/>
      <c r="Z312" s="370"/>
    </row>
    <row r="313" spans="1:26" ht="20.100000000000001" customHeight="1" x14ac:dyDescent="0.15">
      <c r="A313" s="122"/>
      <c r="B313" s="122"/>
      <c r="C313" s="364"/>
      <c r="D313" s="371">
        <f t="shared" si="4"/>
        <v>8</v>
      </c>
      <c r="E313" s="372"/>
      <c r="F313" s="373" t="s">
        <v>72</v>
      </c>
      <c r="G313" s="374"/>
      <c r="H313" s="374"/>
      <c r="I313" s="374"/>
      <c r="J313" s="375"/>
      <c r="K313" s="2"/>
      <c r="L313" s="3"/>
      <c r="M313" s="376"/>
      <c r="N313" s="377"/>
      <c r="O313" s="377"/>
      <c r="P313" s="378"/>
      <c r="Q313" s="14"/>
      <c r="R313" s="12"/>
      <c r="S313" s="46"/>
      <c r="T313" s="14"/>
      <c r="U313" s="12"/>
      <c r="V313" s="12"/>
      <c r="W313" s="12"/>
      <c r="X313" s="12"/>
      <c r="Y313" s="13"/>
      <c r="Z313" s="370"/>
    </row>
    <row r="314" spans="1:26" ht="20.100000000000001" customHeight="1" x14ac:dyDescent="0.15">
      <c r="A314" s="122"/>
      <c r="B314" s="122"/>
      <c r="C314" s="364"/>
      <c r="D314" s="371">
        <f t="shared" si="4"/>
        <v>9</v>
      </c>
      <c r="E314" s="372"/>
      <c r="F314" s="373" t="s">
        <v>69</v>
      </c>
      <c r="G314" s="374"/>
      <c r="H314" s="374"/>
      <c r="I314" s="374"/>
      <c r="J314" s="375"/>
      <c r="K314" s="2"/>
      <c r="L314" s="3"/>
      <c r="M314" s="376"/>
      <c r="N314" s="377"/>
      <c r="O314" s="377"/>
      <c r="P314" s="378"/>
      <c r="Q314" s="14"/>
      <c r="R314" s="12"/>
      <c r="S314" s="46"/>
      <c r="T314" s="11"/>
      <c r="U314" s="12"/>
      <c r="V314" s="12"/>
      <c r="W314" s="12"/>
      <c r="X314" s="12"/>
      <c r="Y314" s="13"/>
      <c r="Z314" s="370"/>
    </row>
    <row r="315" spans="1:26" ht="20.100000000000001" customHeight="1" x14ac:dyDescent="0.15">
      <c r="A315" s="122"/>
      <c r="B315" s="122"/>
      <c r="C315" s="364"/>
      <c r="D315" s="371">
        <f t="shared" si="4"/>
        <v>10</v>
      </c>
      <c r="E315" s="372"/>
      <c r="F315" s="373" t="s">
        <v>70</v>
      </c>
      <c r="G315" s="374"/>
      <c r="H315" s="374"/>
      <c r="I315" s="374"/>
      <c r="J315" s="375"/>
      <c r="K315" s="2"/>
      <c r="L315" s="3"/>
      <c r="M315" s="376"/>
      <c r="N315" s="377"/>
      <c r="O315" s="377"/>
      <c r="P315" s="378"/>
      <c r="Q315" s="14"/>
      <c r="R315" s="12"/>
      <c r="S315" s="46"/>
      <c r="T315" s="14"/>
      <c r="U315" s="12"/>
      <c r="V315" s="12"/>
      <c r="W315" s="12"/>
      <c r="X315" s="12"/>
      <c r="Y315" s="13"/>
      <c r="Z315" s="370"/>
    </row>
    <row r="316" spans="1:26" ht="20.100000000000001" customHeight="1" x14ac:dyDescent="0.15">
      <c r="A316" s="122"/>
      <c r="B316" s="122"/>
      <c r="C316" s="364"/>
      <c r="D316" s="371">
        <f t="shared" si="4"/>
        <v>11</v>
      </c>
      <c r="E316" s="372"/>
      <c r="F316" s="373" t="s">
        <v>71</v>
      </c>
      <c r="G316" s="374"/>
      <c r="H316" s="374"/>
      <c r="I316" s="374"/>
      <c r="J316" s="375"/>
      <c r="K316" s="2"/>
      <c r="L316" s="3"/>
      <c r="M316" s="376"/>
      <c r="N316" s="377"/>
      <c r="O316" s="377"/>
      <c r="P316" s="378"/>
      <c r="Q316" s="14"/>
      <c r="R316" s="12"/>
      <c r="S316" s="46"/>
      <c r="T316" s="14"/>
      <c r="U316" s="12"/>
      <c r="V316" s="12"/>
      <c r="W316" s="12"/>
      <c r="X316" s="12"/>
      <c r="Y316" s="13"/>
      <c r="Z316" s="370"/>
    </row>
    <row r="317" spans="1:26" ht="20.100000000000001" customHeight="1" x14ac:dyDescent="0.15">
      <c r="A317" s="122"/>
      <c r="B317" s="122"/>
      <c r="C317" s="364"/>
      <c r="D317" s="371">
        <f t="shared" si="4"/>
        <v>12</v>
      </c>
      <c r="E317" s="372"/>
      <c r="F317" s="373" t="s">
        <v>65</v>
      </c>
      <c r="G317" s="374"/>
      <c r="H317" s="374"/>
      <c r="I317" s="374"/>
      <c r="J317" s="375"/>
      <c r="K317" s="2"/>
      <c r="L317" s="3"/>
      <c r="M317" s="376"/>
      <c r="N317" s="377"/>
      <c r="O317" s="377"/>
      <c r="P317" s="378"/>
      <c r="Q317" s="14"/>
      <c r="R317" s="12"/>
      <c r="S317" s="46"/>
      <c r="T317" s="11"/>
      <c r="U317" s="12"/>
      <c r="V317" s="12"/>
      <c r="W317" s="12"/>
      <c r="X317" s="12"/>
      <c r="Y317" s="13"/>
      <c r="Z317" s="370"/>
    </row>
    <row r="318" spans="1:26" ht="20.100000000000001" customHeight="1" x14ac:dyDescent="0.15">
      <c r="A318" s="122"/>
      <c r="B318" s="122"/>
      <c r="C318" s="364"/>
      <c r="D318" s="371">
        <f t="shared" si="4"/>
        <v>13</v>
      </c>
      <c r="E318" s="372"/>
      <c r="F318" s="373" t="s">
        <v>59</v>
      </c>
      <c r="G318" s="374"/>
      <c r="H318" s="374"/>
      <c r="I318" s="374"/>
      <c r="J318" s="375"/>
      <c r="K318" s="2"/>
      <c r="L318" s="3"/>
      <c r="M318" s="376"/>
      <c r="N318" s="377"/>
      <c r="O318" s="377"/>
      <c r="P318" s="378"/>
      <c r="Q318" s="14"/>
      <c r="R318" s="12"/>
      <c r="S318" s="46"/>
      <c r="T318" s="11"/>
      <c r="U318" s="12"/>
      <c r="V318" s="12"/>
      <c r="W318" s="12"/>
      <c r="X318" s="12"/>
      <c r="Y318" s="13"/>
      <c r="Z318" s="370"/>
    </row>
    <row r="319" spans="1:26" ht="20.100000000000001" customHeight="1" x14ac:dyDescent="0.15">
      <c r="A319" s="122"/>
      <c r="B319" s="300"/>
      <c r="C319" s="364"/>
      <c r="D319" s="371">
        <f t="shared" si="4"/>
        <v>14</v>
      </c>
      <c r="E319" s="372"/>
      <c r="F319" s="373" t="s">
        <v>60</v>
      </c>
      <c r="G319" s="374"/>
      <c r="H319" s="374"/>
      <c r="I319" s="374"/>
      <c r="J319" s="375"/>
      <c r="K319" s="2"/>
      <c r="L319" s="3"/>
      <c r="M319" s="376"/>
      <c r="N319" s="377"/>
      <c r="O319" s="377"/>
      <c r="P319" s="378"/>
      <c r="Q319" s="14"/>
      <c r="R319" s="12"/>
      <c r="S319" s="46"/>
      <c r="T319" s="11"/>
      <c r="U319" s="12"/>
      <c r="V319" s="12"/>
      <c r="W319" s="12"/>
      <c r="X319" s="12"/>
      <c r="Y319" s="13"/>
      <c r="Z319" s="370"/>
    </row>
    <row r="320" spans="1:26" ht="20.100000000000001" customHeight="1" x14ac:dyDescent="0.15">
      <c r="B320" s="154"/>
      <c r="C320" s="370"/>
      <c r="D320" s="371">
        <f t="shared" si="4"/>
        <v>15</v>
      </c>
      <c r="E320" s="372"/>
      <c r="F320" s="373" t="s">
        <v>66</v>
      </c>
      <c r="G320" s="374"/>
      <c r="H320" s="374"/>
      <c r="I320" s="374"/>
      <c r="J320" s="375"/>
      <c r="K320" s="2"/>
      <c r="L320" s="3"/>
      <c r="M320" s="376"/>
      <c r="N320" s="377"/>
      <c r="O320" s="377"/>
      <c r="P320" s="378"/>
      <c r="Q320" s="14"/>
      <c r="R320" s="12"/>
      <c r="S320" s="46"/>
      <c r="T320" s="14"/>
      <c r="U320" s="12"/>
      <c r="V320" s="12"/>
      <c r="W320" s="12"/>
      <c r="X320" s="12"/>
      <c r="Y320" s="13"/>
      <c r="Z320" s="370"/>
    </row>
    <row r="321" spans="1:26" ht="20.100000000000001" customHeight="1" x14ac:dyDescent="0.15">
      <c r="B321" s="154"/>
      <c r="C321" s="370"/>
      <c r="D321" s="371">
        <f t="shared" si="4"/>
        <v>16</v>
      </c>
      <c r="E321" s="372"/>
      <c r="F321" s="373" t="s">
        <v>67</v>
      </c>
      <c r="G321" s="374"/>
      <c r="H321" s="374"/>
      <c r="I321" s="374"/>
      <c r="J321" s="375"/>
      <c r="K321" s="2"/>
      <c r="L321" s="3"/>
      <c r="M321" s="376"/>
      <c r="N321" s="377"/>
      <c r="O321" s="377"/>
      <c r="P321" s="378"/>
      <c r="Q321" s="14"/>
      <c r="R321" s="12"/>
      <c r="S321" s="46"/>
      <c r="T321" s="14"/>
      <c r="U321" s="12"/>
      <c r="V321" s="12"/>
      <c r="W321" s="12"/>
      <c r="X321" s="12"/>
      <c r="Y321" s="13"/>
      <c r="Z321" s="370"/>
    </row>
    <row r="322" spans="1:26" ht="20.100000000000001" customHeight="1" x14ac:dyDescent="0.15">
      <c r="B322" s="154"/>
      <c r="C322" s="370"/>
      <c r="D322" s="371">
        <f t="shared" si="4"/>
        <v>17</v>
      </c>
      <c r="E322" s="372"/>
      <c r="F322" s="373" t="s">
        <v>68</v>
      </c>
      <c r="G322" s="374"/>
      <c r="H322" s="374"/>
      <c r="I322" s="374"/>
      <c r="J322" s="375"/>
      <c r="K322" s="2"/>
      <c r="L322" s="3"/>
      <c r="M322" s="376"/>
      <c r="N322" s="377"/>
      <c r="O322" s="377"/>
      <c r="P322" s="378"/>
      <c r="Q322" s="14"/>
      <c r="R322" s="12"/>
      <c r="S322" s="46"/>
      <c r="T322" s="14"/>
      <c r="U322" s="12"/>
      <c r="V322" s="12"/>
      <c r="W322" s="12"/>
      <c r="X322" s="12"/>
      <c r="Y322" s="13"/>
      <c r="Z322" s="370"/>
    </row>
    <row r="323" spans="1:26" ht="20.100000000000001" customHeight="1" x14ac:dyDescent="0.15">
      <c r="A323" s="122"/>
      <c r="B323" s="122"/>
      <c r="C323" s="364"/>
      <c r="D323" s="371">
        <f t="shared" si="4"/>
        <v>18</v>
      </c>
      <c r="E323" s="372"/>
      <c r="F323" s="373" t="s">
        <v>61</v>
      </c>
      <c r="G323" s="374"/>
      <c r="H323" s="374"/>
      <c r="I323" s="374"/>
      <c r="J323" s="375"/>
      <c r="K323" s="2"/>
      <c r="L323" s="3"/>
      <c r="M323" s="376"/>
      <c r="N323" s="377"/>
      <c r="O323" s="377"/>
      <c r="P323" s="378"/>
      <c r="Q323" s="14"/>
      <c r="R323" s="12"/>
      <c r="S323" s="46"/>
      <c r="T323" s="14"/>
      <c r="U323" s="12"/>
      <c r="V323" s="12"/>
      <c r="W323" s="12"/>
      <c r="X323" s="12"/>
      <c r="Y323" s="13"/>
      <c r="Z323" s="370"/>
    </row>
    <row r="324" spans="1:26" ht="20.100000000000001" customHeight="1" x14ac:dyDescent="0.15">
      <c r="A324" s="122"/>
      <c r="B324" s="122"/>
      <c r="C324" s="364"/>
      <c r="D324" s="371">
        <f t="shared" si="4"/>
        <v>19</v>
      </c>
      <c r="E324" s="372"/>
      <c r="F324" s="373" t="s">
        <v>115</v>
      </c>
      <c r="G324" s="374"/>
      <c r="H324" s="374"/>
      <c r="I324" s="374"/>
      <c r="J324" s="375"/>
      <c r="K324" s="2"/>
      <c r="L324" s="3"/>
      <c r="M324" s="376"/>
      <c r="N324" s="377"/>
      <c r="O324" s="377"/>
      <c r="P324" s="378"/>
      <c r="Q324" s="14"/>
      <c r="R324" s="12"/>
      <c r="S324" s="46"/>
      <c r="T324" s="14"/>
      <c r="U324" s="12"/>
      <c r="V324" s="12"/>
      <c r="W324" s="12"/>
      <c r="X324" s="12"/>
      <c r="Y324" s="13"/>
      <c r="Z324" s="370"/>
    </row>
    <row r="325" spans="1:26" ht="20.100000000000001" customHeight="1" x14ac:dyDescent="0.15">
      <c r="A325" s="122"/>
      <c r="B325" s="122"/>
      <c r="C325" s="364"/>
      <c r="D325" s="371">
        <f t="shared" si="4"/>
        <v>20</v>
      </c>
      <c r="E325" s="372"/>
      <c r="F325" s="373" t="s">
        <v>116</v>
      </c>
      <c r="G325" s="374"/>
      <c r="H325" s="374"/>
      <c r="I325" s="374"/>
      <c r="J325" s="375"/>
      <c r="K325" s="2"/>
      <c r="L325" s="3"/>
      <c r="M325" s="376"/>
      <c r="N325" s="377"/>
      <c r="O325" s="377"/>
      <c r="P325" s="378"/>
      <c r="Q325" s="14"/>
      <c r="R325" s="12"/>
      <c r="S325" s="46"/>
      <c r="T325" s="14"/>
      <c r="U325" s="12"/>
      <c r="V325" s="12"/>
      <c r="W325" s="12"/>
      <c r="X325" s="12"/>
      <c r="Y325" s="13"/>
      <c r="Z325" s="370"/>
    </row>
    <row r="326" spans="1:26" ht="20.100000000000001" customHeight="1" x14ac:dyDescent="0.15">
      <c r="A326" s="122"/>
      <c r="B326" s="122"/>
      <c r="C326" s="364"/>
      <c r="D326" s="382">
        <f t="shared" si="4"/>
        <v>21</v>
      </c>
      <c r="E326" s="383"/>
      <c r="F326" s="384" t="s">
        <v>117</v>
      </c>
      <c r="G326" s="385"/>
      <c r="H326" s="385"/>
      <c r="I326" s="385"/>
      <c r="J326" s="386"/>
      <c r="K326" s="4"/>
      <c r="L326" s="5"/>
      <c r="M326" s="387"/>
      <c r="N326" s="251"/>
      <c r="O326" s="251"/>
      <c r="P326" s="388"/>
      <c r="Q326" s="15"/>
      <c r="R326" s="16"/>
      <c r="S326" s="65"/>
      <c r="T326" s="15"/>
      <c r="U326" s="16"/>
      <c r="V326" s="16"/>
      <c r="W326" s="16"/>
      <c r="X326" s="16"/>
      <c r="Y326" s="17"/>
      <c r="Z326" s="370"/>
    </row>
    <row r="327" spans="1:26" ht="20.100000000000001" customHeight="1" x14ac:dyDescent="0.15">
      <c r="A327" s="122"/>
      <c r="B327" s="122"/>
      <c r="C327" s="364"/>
      <c r="D327" s="312">
        <f t="shared" si="4"/>
        <v>22</v>
      </c>
      <c r="E327" s="365" t="s">
        <v>118</v>
      </c>
      <c r="F327" s="366" t="s">
        <v>119</v>
      </c>
      <c r="G327" s="367"/>
      <c r="H327" s="367"/>
      <c r="I327" s="367"/>
      <c r="J327" s="368"/>
      <c r="K327" s="6"/>
      <c r="L327" s="7"/>
      <c r="M327" s="369" t="s">
        <v>47</v>
      </c>
      <c r="N327" s="305"/>
      <c r="O327" s="305"/>
      <c r="P327" s="306"/>
      <c r="Q327" s="44"/>
      <c r="R327" s="9"/>
      <c r="S327" s="45"/>
      <c r="T327" s="8"/>
      <c r="U327" s="9"/>
      <c r="V327" s="9"/>
      <c r="W327" s="9"/>
      <c r="X327" s="9"/>
      <c r="Y327" s="10"/>
      <c r="Z327" s="370"/>
    </row>
    <row r="328" spans="1:26" ht="20.100000000000001" customHeight="1" x14ac:dyDescent="0.15">
      <c r="A328" s="122"/>
      <c r="B328" s="122"/>
      <c r="C328" s="364"/>
      <c r="D328" s="371">
        <f t="shared" si="4"/>
        <v>23</v>
      </c>
      <c r="E328" s="372"/>
      <c r="F328" s="373" t="s">
        <v>120</v>
      </c>
      <c r="G328" s="374"/>
      <c r="H328" s="374"/>
      <c r="I328" s="374"/>
      <c r="J328" s="375"/>
      <c r="K328" s="2"/>
      <c r="L328" s="3"/>
      <c r="M328" s="376"/>
      <c r="N328" s="377"/>
      <c r="O328" s="377"/>
      <c r="P328" s="378"/>
      <c r="Q328" s="14"/>
      <c r="R328" s="12"/>
      <c r="S328" s="46"/>
      <c r="T328" s="14"/>
      <c r="U328" s="12"/>
      <c r="V328" s="12"/>
      <c r="W328" s="12"/>
      <c r="X328" s="12"/>
      <c r="Y328" s="13"/>
      <c r="Z328" s="370"/>
    </row>
    <row r="329" spans="1:26" ht="20.100000000000001" customHeight="1" x14ac:dyDescent="0.15">
      <c r="A329" s="122"/>
      <c r="B329" s="122"/>
      <c r="C329" s="364"/>
      <c r="D329" s="371">
        <f t="shared" si="4"/>
        <v>24</v>
      </c>
      <c r="E329" s="372"/>
      <c r="F329" s="373" t="s">
        <v>121</v>
      </c>
      <c r="G329" s="374"/>
      <c r="H329" s="374"/>
      <c r="I329" s="374"/>
      <c r="J329" s="375"/>
      <c r="K329" s="2"/>
      <c r="L329" s="3"/>
      <c r="M329" s="376"/>
      <c r="N329" s="377"/>
      <c r="O329" s="377"/>
      <c r="P329" s="378"/>
      <c r="Q329" s="14"/>
      <c r="R329" s="12"/>
      <c r="S329" s="46"/>
      <c r="T329" s="14"/>
      <c r="U329" s="12"/>
      <c r="V329" s="12"/>
      <c r="W329" s="12"/>
      <c r="X329" s="12"/>
      <c r="Y329" s="13"/>
      <c r="Z329" s="370"/>
    </row>
    <row r="330" spans="1:26" ht="20.100000000000001" customHeight="1" x14ac:dyDescent="0.15">
      <c r="A330" s="122"/>
      <c r="B330" s="122"/>
      <c r="C330" s="364"/>
      <c r="D330" s="389">
        <f t="shared" si="4"/>
        <v>25</v>
      </c>
      <c r="E330" s="390"/>
      <c r="F330" s="384" t="s">
        <v>122</v>
      </c>
      <c r="G330" s="385"/>
      <c r="H330" s="385"/>
      <c r="I330" s="385"/>
      <c r="J330" s="386"/>
      <c r="K330" s="4"/>
      <c r="L330" s="5"/>
      <c r="M330" s="387"/>
      <c r="N330" s="251"/>
      <c r="O330" s="251"/>
      <c r="P330" s="388"/>
      <c r="Q330" s="15"/>
      <c r="R330" s="16"/>
      <c r="S330" s="65"/>
      <c r="T330" s="15"/>
      <c r="U330" s="16"/>
      <c r="V330" s="16"/>
      <c r="W330" s="16"/>
      <c r="X330" s="16"/>
      <c r="Y330" s="17"/>
      <c r="Z330" s="370"/>
    </row>
    <row r="331" spans="1:26" ht="20.100000000000001" customHeight="1" x14ac:dyDescent="0.15">
      <c r="A331" s="122"/>
      <c r="B331" s="122"/>
      <c r="C331" s="364"/>
      <c r="D331" s="391">
        <f t="shared" si="4"/>
        <v>26</v>
      </c>
      <c r="E331" s="365" t="s">
        <v>123</v>
      </c>
      <c r="F331" s="366" t="s">
        <v>124</v>
      </c>
      <c r="G331" s="367"/>
      <c r="H331" s="367"/>
      <c r="I331" s="367"/>
      <c r="J331" s="368"/>
      <c r="K331" s="6"/>
      <c r="L331" s="7"/>
      <c r="M331" s="376" t="s">
        <v>48</v>
      </c>
      <c r="N331" s="377"/>
      <c r="O331" s="377"/>
      <c r="P331" s="378"/>
      <c r="Q331" s="57"/>
      <c r="R331" s="19"/>
      <c r="S331" s="58"/>
      <c r="T331" s="18"/>
      <c r="U331" s="19"/>
      <c r="V331" s="19"/>
      <c r="W331" s="19"/>
      <c r="X331" s="19"/>
      <c r="Y331" s="20"/>
      <c r="Z331" s="154"/>
    </row>
    <row r="332" spans="1:26" ht="20.100000000000001" customHeight="1" x14ac:dyDescent="0.15">
      <c r="A332" s="122"/>
      <c r="B332" s="122"/>
      <c r="C332" s="364"/>
      <c r="D332" s="371">
        <f t="shared" si="4"/>
        <v>27</v>
      </c>
      <c r="E332" s="372"/>
      <c r="F332" s="373" t="s">
        <v>125</v>
      </c>
      <c r="G332" s="374"/>
      <c r="H332" s="374"/>
      <c r="I332" s="374"/>
      <c r="J332" s="375"/>
      <c r="K332" s="2"/>
      <c r="L332" s="3"/>
      <c r="M332" s="392"/>
      <c r="N332" s="393"/>
      <c r="O332" s="393"/>
      <c r="P332" s="394"/>
      <c r="Q332" s="395"/>
      <c r="R332" s="396"/>
      <c r="S332" s="397"/>
      <c r="T332" s="398"/>
      <c r="U332" s="399"/>
      <c r="V332" s="399"/>
      <c r="W332" s="399"/>
      <c r="X332" s="399"/>
      <c r="Y332" s="400"/>
      <c r="Z332" s="154"/>
    </row>
    <row r="333" spans="1:26" ht="20.100000000000001" customHeight="1" x14ac:dyDescent="0.15">
      <c r="A333" s="122"/>
      <c r="B333" s="122"/>
      <c r="C333" s="364"/>
      <c r="D333" s="401">
        <f t="shared" si="4"/>
        <v>28</v>
      </c>
      <c r="E333" s="390"/>
      <c r="F333" s="384" t="s">
        <v>122</v>
      </c>
      <c r="G333" s="385"/>
      <c r="H333" s="385"/>
      <c r="I333" s="385"/>
      <c r="J333" s="386"/>
      <c r="K333" s="4"/>
      <c r="L333" s="5"/>
      <c r="M333" s="402"/>
      <c r="N333" s="403"/>
      <c r="O333" s="403"/>
      <c r="P333" s="404"/>
      <c r="Q333" s="405"/>
      <c r="R333" s="406"/>
      <c r="S333" s="407"/>
      <c r="T333" s="405"/>
      <c r="U333" s="406"/>
      <c r="V333" s="406"/>
      <c r="W333" s="406"/>
      <c r="X333" s="406"/>
      <c r="Y333" s="408"/>
      <c r="Z333" s="154"/>
    </row>
    <row r="334" spans="1:26" ht="20.100000000000001" customHeight="1" x14ac:dyDescent="0.15">
      <c r="A334" s="122"/>
      <c r="B334" s="122"/>
      <c r="C334" s="364"/>
      <c r="D334" s="312">
        <f t="shared" si="4"/>
        <v>29</v>
      </c>
      <c r="E334" s="365" t="s">
        <v>126</v>
      </c>
      <c r="F334" s="366" t="s">
        <v>127</v>
      </c>
      <c r="G334" s="367"/>
      <c r="H334" s="367"/>
      <c r="I334" s="367"/>
      <c r="J334" s="368"/>
      <c r="K334" s="6"/>
      <c r="L334" s="7"/>
      <c r="M334" s="305" t="s">
        <v>51</v>
      </c>
      <c r="N334" s="305"/>
      <c r="O334" s="305"/>
      <c r="P334" s="306"/>
      <c r="Q334" s="44"/>
      <c r="R334" s="9"/>
      <c r="S334" s="45"/>
      <c r="T334" s="8"/>
      <c r="U334" s="9"/>
      <c r="V334" s="9"/>
      <c r="W334" s="9"/>
      <c r="X334" s="9"/>
      <c r="Y334" s="10"/>
      <c r="Z334" s="154"/>
    </row>
    <row r="335" spans="1:26" ht="20.100000000000001" customHeight="1" x14ac:dyDescent="0.15">
      <c r="A335" s="122"/>
      <c r="B335" s="122"/>
      <c r="C335" s="364"/>
      <c r="D335" s="371">
        <f>D334+1</f>
        <v>30</v>
      </c>
      <c r="E335" s="372"/>
      <c r="F335" s="373" t="s">
        <v>129</v>
      </c>
      <c r="G335" s="374"/>
      <c r="H335" s="374"/>
      <c r="I335" s="374"/>
      <c r="J335" s="375"/>
      <c r="K335" s="2"/>
      <c r="L335" s="3"/>
      <c r="M335" s="377"/>
      <c r="N335" s="377"/>
      <c r="O335" s="377"/>
      <c r="P335" s="378"/>
      <c r="Q335" s="14"/>
      <c r="R335" s="12"/>
      <c r="S335" s="46"/>
      <c r="T335" s="14"/>
      <c r="U335" s="12"/>
      <c r="V335" s="12"/>
      <c r="W335" s="12"/>
      <c r="X335" s="12"/>
      <c r="Y335" s="13"/>
      <c r="Z335" s="154"/>
    </row>
    <row r="336" spans="1:26" ht="20.100000000000001" customHeight="1" x14ac:dyDescent="0.15">
      <c r="A336" s="122"/>
      <c r="B336" s="122"/>
      <c r="C336" s="364"/>
      <c r="D336" s="389">
        <f t="shared" ref="D336:D340" si="5">D335+1</f>
        <v>31</v>
      </c>
      <c r="E336" s="372"/>
      <c r="F336" s="373" t="s">
        <v>122</v>
      </c>
      <c r="G336" s="374"/>
      <c r="H336" s="374"/>
      <c r="I336" s="374"/>
      <c r="J336" s="375"/>
      <c r="K336" s="2"/>
      <c r="L336" s="3"/>
      <c r="M336" s="409"/>
      <c r="N336" s="409"/>
      <c r="O336" s="409"/>
      <c r="P336" s="410"/>
      <c r="Q336" s="47"/>
      <c r="R336" s="48"/>
      <c r="S336" s="49"/>
      <c r="T336" s="47"/>
      <c r="U336" s="48"/>
      <c r="V336" s="48"/>
      <c r="W336" s="48"/>
      <c r="X336" s="48"/>
      <c r="Y336" s="50"/>
      <c r="Z336" s="154"/>
    </row>
    <row r="337" spans="1:26" ht="20.100000000000001" customHeight="1" x14ac:dyDescent="0.15">
      <c r="A337" s="122"/>
      <c r="B337" s="122"/>
      <c r="C337" s="364"/>
      <c r="D337" s="315">
        <f t="shared" si="5"/>
        <v>32</v>
      </c>
      <c r="E337" s="372"/>
      <c r="F337" s="373" t="s">
        <v>128</v>
      </c>
      <c r="G337" s="374"/>
      <c r="H337" s="374"/>
      <c r="I337" s="374"/>
      <c r="J337" s="375"/>
      <c r="K337" s="2"/>
      <c r="L337" s="3"/>
      <c r="M337" s="316" t="s">
        <v>97</v>
      </c>
      <c r="N337" s="245"/>
      <c r="O337" s="245"/>
      <c r="P337" s="317"/>
      <c r="Q337" s="41"/>
      <c r="R337" s="42"/>
      <c r="S337" s="43"/>
      <c r="T337" s="51"/>
      <c r="U337" s="52"/>
      <c r="V337" s="52"/>
      <c r="W337" s="52"/>
      <c r="X337" s="52"/>
      <c r="Y337" s="53"/>
      <c r="Z337" s="154"/>
    </row>
    <row r="338" spans="1:26" ht="20.100000000000001" customHeight="1" x14ac:dyDescent="0.15">
      <c r="A338" s="122"/>
      <c r="B338" s="122"/>
      <c r="C338" s="364"/>
      <c r="D338" s="389">
        <f t="shared" si="5"/>
        <v>33</v>
      </c>
      <c r="E338" s="390"/>
      <c r="F338" s="384" t="s">
        <v>130</v>
      </c>
      <c r="G338" s="385"/>
      <c r="H338" s="385"/>
      <c r="I338" s="385"/>
      <c r="J338" s="386"/>
      <c r="K338" s="4"/>
      <c r="L338" s="5"/>
      <c r="M338" s="316" t="s">
        <v>52</v>
      </c>
      <c r="N338" s="245"/>
      <c r="O338" s="245"/>
      <c r="P338" s="317"/>
      <c r="Q338" s="59"/>
      <c r="R338" s="60"/>
      <c r="S338" s="61"/>
      <c r="T338" s="54"/>
      <c r="U338" s="55"/>
      <c r="V338" s="55"/>
      <c r="W338" s="55"/>
      <c r="X338" s="55"/>
      <c r="Y338" s="56"/>
      <c r="Z338" s="154"/>
    </row>
    <row r="339" spans="1:26" ht="20.100000000000001" customHeight="1" x14ac:dyDescent="0.15">
      <c r="A339" s="122"/>
      <c r="B339" s="122"/>
      <c r="C339" s="364"/>
      <c r="D339" s="391">
        <f t="shared" si="5"/>
        <v>34</v>
      </c>
      <c r="E339" s="366" t="s">
        <v>131</v>
      </c>
      <c r="F339" s="367"/>
      <c r="G339" s="367"/>
      <c r="H339" s="367"/>
      <c r="I339" s="367"/>
      <c r="J339" s="368"/>
      <c r="K339" s="6"/>
      <c r="L339" s="7"/>
      <c r="M339" s="313" t="s">
        <v>50</v>
      </c>
      <c r="N339" s="238"/>
      <c r="O339" s="238"/>
      <c r="P339" s="314"/>
      <c r="Q339" s="57"/>
      <c r="R339" s="19"/>
      <c r="S339" s="58"/>
      <c r="T339" s="18"/>
      <c r="U339" s="19"/>
      <c r="V339" s="19"/>
      <c r="W339" s="19"/>
      <c r="X339" s="19"/>
      <c r="Y339" s="20"/>
      <c r="Z339" s="154"/>
    </row>
    <row r="340" spans="1:26" ht="20.100000000000001" customHeight="1" x14ac:dyDescent="0.15">
      <c r="A340" s="122"/>
      <c r="B340" s="300"/>
      <c r="C340" s="364"/>
      <c r="D340" s="371">
        <f t="shared" si="5"/>
        <v>35</v>
      </c>
      <c r="E340" s="373" t="s">
        <v>132</v>
      </c>
      <c r="F340" s="374"/>
      <c r="G340" s="374"/>
      <c r="H340" s="374"/>
      <c r="I340" s="374"/>
      <c r="J340" s="375"/>
      <c r="K340" s="2"/>
      <c r="L340" s="3"/>
      <c r="M340" s="411"/>
      <c r="N340" s="412"/>
      <c r="O340" s="412"/>
      <c r="P340" s="413"/>
      <c r="Q340" s="414"/>
      <c r="R340" s="415"/>
      <c r="S340" s="415"/>
      <c r="T340" s="415"/>
      <c r="U340" s="415"/>
      <c r="V340" s="415"/>
      <c r="W340" s="415"/>
      <c r="X340" s="415"/>
      <c r="Y340" s="416"/>
      <c r="Z340" s="154"/>
    </row>
    <row r="341" spans="1:26" ht="20.100000000000001" customHeight="1" x14ac:dyDescent="0.15">
      <c r="B341" s="154"/>
      <c r="C341" s="370"/>
      <c r="D341" s="389">
        <f t="shared" si="4"/>
        <v>36</v>
      </c>
      <c r="E341" s="384" t="s">
        <v>144</v>
      </c>
      <c r="F341" s="385"/>
      <c r="G341" s="385"/>
      <c r="H341" s="385"/>
      <c r="I341" s="385"/>
      <c r="J341" s="386"/>
      <c r="K341" s="4"/>
      <c r="L341" s="5"/>
      <c r="M341" s="417"/>
      <c r="N341" s="418"/>
      <c r="O341" s="418"/>
      <c r="P341" s="419"/>
      <c r="Q341" s="420"/>
      <c r="R341" s="421"/>
      <c r="S341" s="421"/>
      <c r="T341" s="421"/>
      <c r="U341" s="421"/>
      <c r="V341" s="421"/>
      <c r="W341" s="421"/>
      <c r="X341" s="421"/>
      <c r="Y341" s="422"/>
      <c r="Z341" s="154"/>
    </row>
    <row r="342" spans="1:26" ht="20.100000000000001" customHeight="1" x14ac:dyDescent="0.15">
      <c r="B342" s="154"/>
      <c r="D342" s="423" t="s">
        <v>157</v>
      </c>
      <c r="P342" s="297"/>
      <c r="Q342" s="297"/>
      <c r="R342" s="297"/>
      <c r="S342" s="297"/>
      <c r="T342" s="297"/>
      <c r="U342" s="297"/>
      <c r="V342" s="297"/>
      <c r="W342" s="297"/>
      <c r="X342" s="297"/>
      <c r="Y342" s="297"/>
      <c r="Z342" s="154"/>
    </row>
    <row r="343" spans="1:26" ht="20.100000000000001" customHeight="1" x14ac:dyDescent="0.15">
      <c r="A343" s="122"/>
      <c r="B343" s="122"/>
      <c r="C343" s="142"/>
      <c r="F343" s="424"/>
      <c r="G343" s="424"/>
      <c r="H343" s="424"/>
      <c r="I343" s="424"/>
      <c r="J343" s="424"/>
      <c r="K343" s="424"/>
      <c r="L343" s="424"/>
      <c r="M343" s="425"/>
      <c r="N343" s="425"/>
      <c r="Z343" s="154"/>
    </row>
    <row r="344" spans="1:26" ht="20.100000000000001" customHeight="1" x14ac:dyDescent="0.15">
      <c r="A344" s="192"/>
      <c r="B344" s="122"/>
      <c r="C344" s="138"/>
      <c r="D344" s="426">
        <f>D341+1</f>
        <v>37</v>
      </c>
      <c r="E344" s="427" t="s">
        <v>134</v>
      </c>
      <c r="F344" s="165"/>
      <c r="G344" s="165"/>
      <c r="H344" s="165"/>
      <c r="I344" s="165"/>
      <c r="J344" s="165"/>
      <c r="K344" s="165"/>
      <c r="L344" s="165"/>
      <c r="M344" s="165"/>
      <c r="N344" s="257"/>
      <c r="O344" s="165"/>
      <c r="P344" s="165"/>
      <c r="Q344" s="165"/>
      <c r="R344" s="165"/>
      <c r="S344" s="165"/>
      <c r="T344" s="165"/>
      <c r="U344" s="165"/>
      <c r="V344" s="165"/>
      <c r="W344" s="165"/>
      <c r="X344" s="165"/>
      <c r="Y344" s="165"/>
      <c r="Z344" s="147"/>
    </row>
    <row r="345" spans="1:26" ht="20.100000000000001" customHeight="1" x14ac:dyDescent="0.15">
      <c r="A345" s="122"/>
      <c r="B345" s="122"/>
      <c r="C345" s="142"/>
      <c r="E345" s="428" t="s">
        <v>158</v>
      </c>
      <c r="F345" s="424"/>
      <c r="G345" s="424"/>
      <c r="H345" s="424"/>
      <c r="I345" s="424"/>
      <c r="J345" s="424"/>
      <c r="K345" s="424"/>
      <c r="L345" s="424"/>
      <c r="M345" s="425"/>
      <c r="N345" s="425"/>
      <c r="Z345" s="154"/>
    </row>
    <row r="346" spans="1:26" ht="180" customHeight="1" x14ac:dyDescent="0.15">
      <c r="A346" s="192">
        <f>IF(AND($K341="○", TRIM($E346)=""), 1001, 0)</f>
        <v>0</v>
      </c>
      <c r="B346" s="122"/>
      <c r="C346" s="138"/>
      <c r="D346" s="145"/>
      <c r="E346" s="110"/>
      <c r="F346" s="111"/>
      <c r="G346" s="111"/>
      <c r="H346" s="111"/>
      <c r="I346" s="111"/>
      <c r="J346" s="111"/>
      <c r="K346" s="111"/>
      <c r="L346" s="111"/>
      <c r="M346" s="111"/>
      <c r="N346" s="111"/>
      <c r="O346" s="111"/>
      <c r="P346" s="111"/>
      <c r="Q346" s="111"/>
      <c r="R346" s="111"/>
      <c r="S346" s="111"/>
      <c r="T346" s="111"/>
      <c r="U346" s="111"/>
      <c r="V346" s="111"/>
      <c r="W346" s="111"/>
      <c r="X346" s="111"/>
      <c r="Y346" s="112"/>
      <c r="Z346" s="147"/>
    </row>
    <row r="347" spans="1:26" ht="20.100000000000001" customHeight="1" x14ac:dyDescent="0.15">
      <c r="A347" s="192"/>
      <c r="B347" s="122"/>
      <c r="C347" s="138"/>
      <c r="D347" s="145"/>
      <c r="E347" s="165"/>
      <c r="F347" s="165"/>
      <c r="G347" s="165"/>
      <c r="H347" s="165"/>
      <c r="I347" s="165"/>
      <c r="J347" s="165"/>
      <c r="K347" s="165"/>
      <c r="L347" s="165"/>
      <c r="M347" s="165"/>
      <c r="N347" s="165"/>
      <c r="O347" s="165"/>
      <c r="P347" s="165"/>
      <c r="Q347" s="165"/>
      <c r="R347" s="165"/>
      <c r="S347" s="165"/>
      <c r="T347" s="165"/>
      <c r="U347" s="165"/>
      <c r="V347" s="165"/>
      <c r="W347" s="165"/>
      <c r="X347" s="165"/>
      <c r="Y347" s="165"/>
      <c r="Z347" s="147"/>
    </row>
    <row r="348" spans="1:26" ht="20.100000000000001" customHeight="1" x14ac:dyDescent="0.15">
      <c r="A348" s="122"/>
      <c r="B348" s="122"/>
      <c r="C348" s="158"/>
      <c r="D348" s="159"/>
      <c r="E348" s="123"/>
      <c r="F348" s="123"/>
      <c r="G348" s="123"/>
      <c r="H348" s="123"/>
      <c r="I348" s="123"/>
      <c r="J348" s="123"/>
      <c r="K348" s="123"/>
      <c r="L348" s="123"/>
      <c r="M348" s="123"/>
      <c r="N348" s="123"/>
      <c r="O348" s="123"/>
      <c r="P348" s="161"/>
      <c r="Q348" s="161"/>
      <c r="R348" s="161"/>
      <c r="S348" s="161"/>
      <c r="T348" s="161"/>
      <c r="U348" s="161"/>
      <c r="V348" s="161"/>
      <c r="W348" s="161"/>
      <c r="X348" s="161"/>
      <c r="Y348" s="161"/>
      <c r="Z348" s="162"/>
    </row>
  </sheetData>
  <sheetProtection algorithmName="SHA-512" hashValue="pDI1G+60KSmZLfg3Hv98Z9M1tFNo6ka6FP2aHE7PsIUWXX3yoEj4Vx9GJ9djFnnH9kr8v+YyqgPuqM8ATlDpHw==" saltValue="ey/3lBm4DqlkiB4dneijAw==" spinCount="100000" sheet="1" objects="1" scenarios="1"/>
  <dataConsolidate/>
  <customSheetViews>
    <customSheetView guid="{3507C3F8-0422-4E81-9529-F142BF164EC9}" showPageBreaks="1" showGridLines="0" hiddenColumns="1" topLeftCell="B263">
      <selection activeCell="M279" sqref="M279"/>
    </customSheetView>
  </customSheetViews>
  <mergeCells count="435">
    <mergeCell ref="W1:Z1"/>
    <mergeCell ref="E340:J340"/>
    <mergeCell ref="E341:J341"/>
    <mergeCell ref="F331:J331"/>
    <mergeCell ref="F332:J332"/>
    <mergeCell ref="F333:J333"/>
    <mergeCell ref="F334:J334"/>
    <mergeCell ref="F335:J335"/>
    <mergeCell ref="F336:J336"/>
    <mergeCell ref="F337:J337"/>
    <mergeCell ref="F338:J338"/>
    <mergeCell ref="E339:J339"/>
    <mergeCell ref="E334:E338"/>
    <mergeCell ref="E331:E333"/>
    <mergeCell ref="E268:L268"/>
    <mergeCell ref="E269:L269"/>
    <mergeCell ref="E270:L270"/>
    <mergeCell ref="E271:L271"/>
    <mergeCell ref="D292:J292"/>
    <mergeCell ref="F306:J306"/>
    <mergeCell ref="F307:J307"/>
    <mergeCell ref="F308:J308"/>
    <mergeCell ref="E277:L277"/>
    <mergeCell ref="E278:L278"/>
    <mergeCell ref="E327:E330"/>
    <mergeCell ref="M253:O253"/>
    <mergeCell ref="M254:O254"/>
    <mergeCell ref="M255:O255"/>
    <mergeCell ref="M256:O256"/>
    <mergeCell ref="M257:O257"/>
    <mergeCell ref="E275:L275"/>
    <mergeCell ref="E276:L276"/>
    <mergeCell ref="E267:L267"/>
    <mergeCell ref="E274:L274"/>
    <mergeCell ref="K292:O292"/>
    <mergeCell ref="K293:O293"/>
    <mergeCell ref="K294:O294"/>
    <mergeCell ref="K295:O295"/>
    <mergeCell ref="K296:O296"/>
    <mergeCell ref="K297:O297"/>
    <mergeCell ref="K305:L305"/>
    <mergeCell ref="K306:L306"/>
    <mergeCell ref="F324:J324"/>
    <mergeCell ref="F325:J325"/>
    <mergeCell ref="F326:J326"/>
    <mergeCell ref="K318:L318"/>
    <mergeCell ref="M327:P330"/>
    <mergeCell ref="F328:J328"/>
    <mergeCell ref="E346:Y346"/>
    <mergeCell ref="K338:L338"/>
    <mergeCell ref="K339:L339"/>
    <mergeCell ref="K340:L340"/>
    <mergeCell ref="K341:L341"/>
    <mergeCell ref="K337:L337"/>
    <mergeCell ref="F330:J330"/>
    <mergeCell ref="C302:I302"/>
    <mergeCell ref="F311:J311"/>
    <mergeCell ref="M305:P305"/>
    <mergeCell ref="F312:J312"/>
    <mergeCell ref="F313:J313"/>
    <mergeCell ref="F314:J314"/>
    <mergeCell ref="F315:J315"/>
    <mergeCell ref="F316:J316"/>
    <mergeCell ref="F317:J317"/>
    <mergeCell ref="F318:J318"/>
    <mergeCell ref="D305:J305"/>
    <mergeCell ref="F309:J309"/>
    <mergeCell ref="K313:L313"/>
    <mergeCell ref="K314:L314"/>
    <mergeCell ref="K315:L315"/>
    <mergeCell ref="K316:L316"/>
    <mergeCell ref="K317:L317"/>
    <mergeCell ref="F329:J329"/>
    <mergeCell ref="F322:J322"/>
    <mergeCell ref="F323:J323"/>
    <mergeCell ref="K308:L308"/>
    <mergeCell ref="K309:L309"/>
    <mergeCell ref="K310:L310"/>
    <mergeCell ref="F310:J310"/>
    <mergeCell ref="T221:Y221"/>
    <mergeCell ref="P289:S289"/>
    <mergeCell ref="E288:L288"/>
    <mergeCell ref="M288:O288"/>
    <mergeCell ref="P288:S288"/>
    <mergeCell ref="E286:L286"/>
    <mergeCell ref="E287:L287"/>
    <mergeCell ref="E289:L289"/>
    <mergeCell ref="E230:L230"/>
    <mergeCell ref="E231:L231"/>
    <mergeCell ref="E232:L232"/>
    <mergeCell ref="M287:O287"/>
    <mergeCell ref="P287:S287"/>
    <mergeCell ref="M278:O278"/>
    <mergeCell ref="M279:O279"/>
    <mergeCell ref="M280:O280"/>
    <mergeCell ref="M260:O260"/>
    <mergeCell ref="T305:Y305"/>
    <mergeCell ref="P218:S218"/>
    <mergeCell ref="P219:S219"/>
    <mergeCell ref="P220:S220"/>
    <mergeCell ref="P221:S221"/>
    <mergeCell ref="E233:L233"/>
    <mergeCell ref="E234:L234"/>
    <mergeCell ref="E235:L235"/>
    <mergeCell ref="E236:L236"/>
    <mergeCell ref="E218:J218"/>
    <mergeCell ref="E219:J219"/>
    <mergeCell ref="E220:J220"/>
    <mergeCell ref="E221:J221"/>
    <mergeCell ref="P229:S229"/>
    <mergeCell ref="E229:L229"/>
    <mergeCell ref="M229:O229"/>
    <mergeCell ref="P232:S232"/>
    <mergeCell ref="P233:S233"/>
    <mergeCell ref="P234:S234"/>
    <mergeCell ref="C226:H226"/>
    <mergeCell ref="K221:O221"/>
    <mergeCell ref="E294:J294"/>
    <mergeCell ref="M233:O233"/>
    <mergeCell ref="M234:O234"/>
    <mergeCell ref="M236:O236"/>
    <mergeCell ref="E245:L245"/>
    <mergeCell ref="E246:L246"/>
    <mergeCell ref="E247:L247"/>
    <mergeCell ref="F248:L248"/>
    <mergeCell ref="F249:L249"/>
    <mergeCell ref="M230:O230"/>
    <mergeCell ref="E242:L242"/>
    <mergeCell ref="E243:L243"/>
    <mergeCell ref="E239:L239"/>
    <mergeCell ref="E240:L240"/>
    <mergeCell ref="E241:L241"/>
    <mergeCell ref="E237:L237"/>
    <mergeCell ref="E238:L238"/>
    <mergeCell ref="E244:L244"/>
    <mergeCell ref="M241:O241"/>
    <mergeCell ref="M242:O242"/>
    <mergeCell ref="M243:O243"/>
    <mergeCell ref="M244:O244"/>
    <mergeCell ref="M245:O245"/>
    <mergeCell ref="M247:O247"/>
    <mergeCell ref="F258:L258"/>
    <mergeCell ref="M258:O258"/>
    <mergeCell ref="F250:L250"/>
    <mergeCell ref="F251:L251"/>
    <mergeCell ref="F252:L252"/>
    <mergeCell ref="E248:E261"/>
    <mergeCell ref="F253:L253"/>
    <mergeCell ref="F254:L254"/>
    <mergeCell ref="P266:S266"/>
    <mergeCell ref="M263:O263"/>
    <mergeCell ref="M264:O264"/>
    <mergeCell ref="P262:S262"/>
    <mergeCell ref="P263:S263"/>
    <mergeCell ref="P264:S264"/>
    <mergeCell ref="P249:S249"/>
    <mergeCell ref="P250:S250"/>
    <mergeCell ref="P251:S251"/>
    <mergeCell ref="P252:S252"/>
    <mergeCell ref="F255:L255"/>
    <mergeCell ref="F256:L256"/>
    <mergeCell ref="F259:L259"/>
    <mergeCell ref="F260:L260"/>
    <mergeCell ref="M248:O248"/>
    <mergeCell ref="M251:O251"/>
    <mergeCell ref="F261:L261"/>
    <mergeCell ref="E262:L262"/>
    <mergeCell ref="E263:L263"/>
    <mergeCell ref="E264:L264"/>
    <mergeCell ref="E265:L265"/>
    <mergeCell ref="E266:L266"/>
    <mergeCell ref="M283:O283"/>
    <mergeCell ref="M265:O265"/>
    <mergeCell ref="M272:O272"/>
    <mergeCell ref="M273:O273"/>
    <mergeCell ref="M274:O274"/>
    <mergeCell ref="M275:O275"/>
    <mergeCell ref="M276:O276"/>
    <mergeCell ref="E273:L273"/>
    <mergeCell ref="E272:L272"/>
    <mergeCell ref="E279:L279"/>
    <mergeCell ref="E280:L280"/>
    <mergeCell ref="E281:L281"/>
    <mergeCell ref="E282:L282"/>
    <mergeCell ref="E283:L283"/>
    <mergeCell ref="M281:O281"/>
    <mergeCell ref="M282:O282"/>
    <mergeCell ref="I28:Y28"/>
    <mergeCell ref="C13:H13"/>
    <mergeCell ref="I24:Y24"/>
    <mergeCell ref="I20:M20"/>
    <mergeCell ref="I22:Y22"/>
    <mergeCell ref="I32:Y32"/>
    <mergeCell ref="C60:H60"/>
    <mergeCell ref="I26:Y26"/>
    <mergeCell ref="I30:Y30"/>
    <mergeCell ref="I34:M34"/>
    <mergeCell ref="I36:M36"/>
    <mergeCell ref="I38:Y38"/>
    <mergeCell ref="E15:H15"/>
    <mergeCell ref="J15:Y15"/>
    <mergeCell ref="I40:M40"/>
    <mergeCell ref="I63:M63"/>
    <mergeCell ref="M259:O259"/>
    <mergeCell ref="M261:O261"/>
    <mergeCell ref="P259:S259"/>
    <mergeCell ref="P260:S260"/>
    <mergeCell ref="P261:S261"/>
    <mergeCell ref="I69:M69"/>
    <mergeCell ref="I151:M151"/>
    <mergeCell ref="I155:Y155"/>
    <mergeCell ref="I157:Y157"/>
    <mergeCell ref="I168:M168"/>
    <mergeCell ref="I161:M161"/>
    <mergeCell ref="I185:M185"/>
    <mergeCell ref="K215:O215"/>
    <mergeCell ref="K216:O216"/>
    <mergeCell ref="K217:O217"/>
    <mergeCell ref="K218:O218"/>
    <mergeCell ref="K219:O219"/>
    <mergeCell ref="P235:S235"/>
    <mergeCell ref="I73:Y73"/>
    <mergeCell ref="I83:M83"/>
    <mergeCell ref="I116:Y116"/>
    <mergeCell ref="I75:Y75"/>
    <mergeCell ref="F257:L257"/>
    <mergeCell ref="I79:Y79"/>
    <mergeCell ref="I71:Y71"/>
    <mergeCell ref="I77:Y77"/>
    <mergeCell ref="J74:Y74"/>
    <mergeCell ref="J76:Y76"/>
    <mergeCell ref="I194:M194"/>
    <mergeCell ref="I199:M199"/>
    <mergeCell ref="I200:M200"/>
    <mergeCell ref="I201:M201"/>
    <mergeCell ref="I186:M186"/>
    <mergeCell ref="I81:Y81"/>
    <mergeCell ref="I207:M207"/>
    <mergeCell ref="P245:S245"/>
    <mergeCell ref="I153:Y153"/>
    <mergeCell ref="O189:R189"/>
    <mergeCell ref="I184:M184"/>
    <mergeCell ref="T214:Y214"/>
    <mergeCell ref="T215:Y215"/>
    <mergeCell ref="T216:Y216"/>
    <mergeCell ref="T217:Y217"/>
    <mergeCell ref="T218:Y218"/>
    <mergeCell ref="T219:Y219"/>
    <mergeCell ref="T220:Y220"/>
    <mergeCell ref="K220:O220"/>
    <mergeCell ref="P214:S214"/>
    <mergeCell ref="P215:S215"/>
    <mergeCell ref="P216:S216"/>
    <mergeCell ref="P217:S217"/>
    <mergeCell ref="I206:M206"/>
    <mergeCell ref="I170:M170"/>
    <mergeCell ref="I177:M177"/>
    <mergeCell ref="I176:M176"/>
    <mergeCell ref="I197:M197"/>
    <mergeCell ref="I172:Y172"/>
    <mergeCell ref="J182:X182"/>
    <mergeCell ref="E176:H176"/>
    <mergeCell ref="E177:H177"/>
    <mergeCell ref="E178:H178"/>
    <mergeCell ref="E179:H179"/>
    <mergeCell ref="E201:H201"/>
    <mergeCell ref="D214:J214"/>
    <mergeCell ref="E215:J215"/>
    <mergeCell ref="E216:J216"/>
    <mergeCell ref="E217:J217"/>
    <mergeCell ref="E186:H186"/>
    <mergeCell ref="E187:H187"/>
    <mergeCell ref="E205:H205"/>
    <mergeCell ref="I191:M191"/>
    <mergeCell ref="E206:H206"/>
    <mergeCell ref="I198:M198"/>
    <mergeCell ref="E184:H184"/>
    <mergeCell ref="E185:H185"/>
    <mergeCell ref="C211:H211"/>
    <mergeCell ref="E207:H207"/>
    <mergeCell ref="I181:M181"/>
    <mergeCell ref="I205:M205"/>
    <mergeCell ref="I178:M178"/>
    <mergeCell ref="I179:M179"/>
    <mergeCell ref="I189:M189"/>
    <mergeCell ref="C146:H146"/>
    <mergeCell ref="I114:Y114"/>
    <mergeCell ref="I149:M149"/>
    <mergeCell ref="I120:M120"/>
    <mergeCell ref="I85:M85"/>
    <mergeCell ref="C109:H109"/>
    <mergeCell ref="I122:Y122"/>
    <mergeCell ref="D111:Y111"/>
    <mergeCell ref="C166:H166"/>
    <mergeCell ref="I118:M118"/>
    <mergeCell ref="I112:Y112"/>
    <mergeCell ref="I87:Y87"/>
    <mergeCell ref="I159:M159"/>
    <mergeCell ref="E197:H197"/>
    <mergeCell ref="E198:H198"/>
    <mergeCell ref="E199:H199"/>
    <mergeCell ref="E200:H200"/>
    <mergeCell ref="I187:M187"/>
    <mergeCell ref="K214:O214"/>
    <mergeCell ref="E306:E326"/>
    <mergeCell ref="Q306:S326"/>
    <mergeCell ref="P295:S295"/>
    <mergeCell ref="P241:S241"/>
    <mergeCell ref="P246:S246"/>
    <mergeCell ref="P242:S242"/>
    <mergeCell ref="P243:S243"/>
    <mergeCell ref="P244:S244"/>
    <mergeCell ref="M262:O262"/>
    <mergeCell ref="M266:O266"/>
    <mergeCell ref="M267:O267"/>
    <mergeCell ref="M268:O268"/>
    <mergeCell ref="M269:O269"/>
    <mergeCell ref="M270:O270"/>
    <mergeCell ref="M271:O271"/>
    <mergeCell ref="M246:O246"/>
    <mergeCell ref="M249:O249"/>
    <mergeCell ref="M250:O250"/>
    <mergeCell ref="T332:Y333"/>
    <mergeCell ref="M332:P333"/>
    <mergeCell ref="P237:S237"/>
    <mergeCell ref="P238:S238"/>
    <mergeCell ref="P239:S239"/>
    <mergeCell ref="P240:S240"/>
    <mergeCell ref="P230:S230"/>
    <mergeCell ref="P231:S231"/>
    <mergeCell ref="M231:O231"/>
    <mergeCell ref="M232:O232"/>
    <mergeCell ref="M235:O235"/>
    <mergeCell ref="P236:S236"/>
    <mergeCell ref="M237:O237"/>
    <mergeCell ref="M238:O238"/>
    <mergeCell ref="M239:O239"/>
    <mergeCell ref="M240:O240"/>
    <mergeCell ref="P247:S247"/>
    <mergeCell ref="P248:S248"/>
    <mergeCell ref="Q327:S330"/>
    <mergeCell ref="M331:P331"/>
    <mergeCell ref="Q331:S331"/>
    <mergeCell ref="Q332:S333"/>
    <mergeCell ref="M252:O252"/>
    <mergeCell ref="P253:S253"/>
    <mergeCell ref="P254:S254"/>
    <mergeCell ref="P255:S255"/>
    <mergeCell ref="P256:S256"/>
    <mergeCell ref="P257:S257"/>
    <mergeCell ref="P258:S258"/>
    <mergeCell ref="P274:S274"/>
    <mergeCell ref="P265:S265"/>
    <mergeCell ref="P267:S267"/>
    <mergeCell ref="P268:S268"/>
    <mergeCell ref="P269:S269"/>
    <mergeCell ref="P270:S270"/>
    <mergeCell ref="P271:S271"/>
    <mergeCell ref="P272:S272"/>
    <mergeCell ref="P273:S273"/>
    <mergeCell ref="Q341:Y341"/>
    <mergeCell ref="Q337:S337"/>
    <mergeCell ref="Q334:S336"/>
    <mergeCell ref="M334:P336"/>
    <mergeCell ref="T334:Y336"/>
    <mergeCell ref="T337:Y337"/>
    <mergeCell ref="T338:Y338"/>
    <mergeCell ref="M340:P340"/>
    <mergeCell ref="M341:P341"/>
    <mergeCell ref="M338:P338"/>
    <mergeCell ref="M337:P337"/>
    <mergeCell ref="M339:P339"/>
    <mergeCell ref="Q339:S339"/>
    <mergeCell ref="Q338:S338"/>
    <mergeCell ref="T339:Y339"/>
    <mergeCell ref="Q340:Y340"/>
    <mergeCell ref="M284:O284"/>
    <mergeCell ref="M285:O285"/>
    <mergeCell ref="M286:O286"/>
    <mergeCell ref="P285:S285"/>
    <mergeCell ref="M277:O277"/>
    <mergeCell ref="K312:L312"/>
    <mergeCell ref="M289:O289"/>
    <mergeCell ref="P292:S292"/>
    <mergeCell ref="P297:S297"/>
    <mergeCell ref="E284:L284"/>
    <mergeCell ref="E285:L285"/>
    <mergeCell ref="E295:J295"/>
    <mergeCell ref="E296:J296"/>
    <mergeCell ref="E297:J297"/>
    <mergeCell ref="M306:P326"/>
    <mergeCell ref="Q305:S305"/>
    <mergeCell ref="F319:J319"/>
    <mergeCell ref="F320:J320"/>
    <mergeCell ref="F321:J321"/>
    <mergeCell ref="E293:J293"/>
    <mergeCell ref="P293:S293"/>
    <mergeCell ref="P294:S294"/>
    <mergeCell ref="P296:S296"/>
    <mergeCell ref="K307:L307"/>
    <mergeCell ref="P275:S275"/>
    <mergeCell ref="P286:S286"/>
    <mergeCell ref="P276:S276"/>
    <mergeCell ref="P277:S277"/>
    <mergeCell ref="P278:S278"/>
    <mergeCell ref="P279:S279"/>
    <mergeCell ref="P280:S280"/>
    <mergeCell ref="P281:S281"/>
    <mergeCell ref="P282:S282"/>
    <mergeCell ref="P283:S283"/>
    <mergeCell ref="P284:S284"/>
    <mergeCell ref="D304:Y304"/>
    <mergeCell ref="K329:L329"/>
    <mergeCell ref="K330:L330"/>
    <mergeCell ref="K331:L331"/>
    <mergeCell ref="K332:L332"/>
    <mergeCell ref="K333:L333"/>
    <mergeCell ref="K334:L334"/>
    <mergeCell ref="K335:L335"/>
    <mergeCell ref="K336:L336"/>
    <mergeCell ref="K320:L320"/>
    <mergeCell ref="K321:L321"/>
    <mergeCell ref="K322:L322"/>
    <mergeCell ref="K323:L323"/>
    <mergeCell ref="K324:L324"/>
    <mergeCell ref="K325:L325"/>
    <mergeCell ref="K326:L326"/>
    <mergeCell ref="K327:L327"/>
    <mergeCell ref="K328:L328"/>
    <mergeCell ref="K311:L311"/>
    <mergeCell ref="K319:L319"/>
    <mergeCell ref="T306:Y326"/>
    <mergeCell ref="T327:Y330"/>
    <mergeCell ref="F327:J327"/>
    <mergeCell ref="T331:Y331"/>
  </mergeCells>
  <phoneticPr fontId="6"/>
  <conditionalFormatting sqref="I20:M20">
    <cfRule type="expression" dxfId="80" priority="81" stopIfTrue="1">
      <formula>TRIM($I20)=""</formula>
    </cfRule>
  </conditionalFormatting>
  <conditionalFormatting sqref="I22:Y22">
    <cfRule type="expression" dxfId="79" priority="80" stopIfTrue="1">
      <formula>AND(TRIM($I22)&lt;&gt;"", OR(ISERROR(FIND("@"&amp;LEFT($I22,3)&amp;"@", 都道府県3))=FALSE, ISERROR(FIND("@"&amp;LEFT($I22,4)&amp;"@",都道府県4))=FALSE))=FALSE</formula>
    </cfRule>
  </conditionalFormatting>
  <conditionalFormatting sqref="I24:Y24">
    <cfRule type="expression" dxfId="78" priority="79" stopIfTrue="1">
      <formula>TRIM($I24)=""</formula>
    </cfRule>
  </conditionalFormatting>
  <conditionalFormatting sqref="I26:Y26">
    <cfRule type="expression" dxfId="77" priority="78" stopIfTrue="1">
      <formula>TRIM($I26)=""</formula>
    </cfRule>
  </conditionalFormatting>
  <conditionalFormatting sqref="I28:Y28">
    <cfRule type="expression" dxfId="76" priority="77" stopIfTrue="1">
      <formula>TRIM($I28)=""</formula>
    </cfRule>
  </conditionalFormatting>
  <conditionalFormatting sqref="I30:Y30">
    <cfRule type="expression" dxfId="75" priority="76" stopIfTrue="1">
      <formula>TRIM($I30)=""</formula>
    </cfRule>
  </conditionalFormatting>
  <conditionalFormatting sqref="I32:Y32">
    <cfRule type="expression" dxfId="74" priority="75" stopIfTrue="1">
      <formula>TRIM($I32)=""</formula>
    </cfRule>
  </conditionalFormatting>
  <conditionalFormatting sqref="I34:M34">
    <cfRule type="expression" dxfId="73" priority="74" stopIfTrue="1">
      <formula>NOT(AND(TRIM($I34)&lt;&gt;"",ISNUMBER(VALUE(SUBSTITUTE($I34,"-","")))))</formula>
    </cfRule>
  </conditionalFormatting>
  <conditionalFormatting sqref="I36:M36">
    <cfRule type="expression" dxfId="72" priority="73" stopIfTrue="1">
      <formula>NOT(AND(TRIM($I36)&lt;&gt;"",ISNUMBER(VALUE(SUBSTITUTE($I36,"-","")))))</formula>
    </cfRule>
  </conditionalFormatting>
  <conditionalFormatting sqref="I40:M40">
    <cfRule type="expression" dxfId="71" priority="72" stopIfTrue="1">
      <formula>AND($I40&lt;&gt;"一致する", $I40&lt;&gt;"一致しない")</formula>
    </cfRule>
  </conditionalFormatting>
  <conditionalFormatting sqref="I63:M63">
    <cfRule type="expression" dxfId="70" priority="71" stopIfTrue="1">
      <formula>AND($I63&lt;&gt;"しない", $I63&lt;&gt;"する")</formula>
    </cfRule>
  </conditionalFormatting>
  <conditionalFormatting sqref="I69:M69">
    <cfRule type="expression" dxfId="69" priority="70" stopIfTrue="1">
      <formula>OR(AND($I63="する",TRIM($I69)=""),AND($I63="しない",NOT(ISBLANK($I69))))</formula>
    </cfRule>
  </conditionalFormatting>
  <conditionalFormatting sqref="I71:Y71">
    <cfRule type="expression" dxfId="68" priority="69" stopIfTrue="1">
      <formula>OR(AND($I63="する",AND($I71&lt;&gt;"", OR(ISERROR(FIND("@"&amp;LEFT($I71,3)&amp;"@", 都道府県3))=FALSE, ISERROR(FIND("@"&amp;LEFT($I71,4)&amp;"@",都道府県4))=FALSE))=FALSE),AND($I63="しない",NOT(ISBLANK($I71))))</formula>
    </cfRule>
  </conditionalFormatting>
  <conditionalFormatting sqref="I73:Y73">
    <cfRule type="expression" dxfId="67" priority="68" stopIfTrue="1">
      <formula>OR(AND($I63="する",TRIM($I73)=""),AND($I63="しない",NOT(ISBLANK($I73))))</formula>
    </cfRule>
  </conditionalFormatting>
  <conditionalFormatting sqref="I75:Y75">
    <cfRule type="expression" dxfId="66" priority="67" stopIfTrue="1">
      <formula>OR(AND($I63="する",TRIM($I75)=""),AND($I63="しない",NOT(ISBLANK($I75))))</formula>
    </cfRule>
  </conditionalFormatting>
  <conditionalFormatting sqref="I77:Y77">
    <cfRule type="expression" dxfId="65" priority="66" stopIfTrue="1">
      <formula>OR(AND($I63="する",TRIM($I77)=""),AND($I63="しない",NOT(ISBLANK($I77))))</formula>
    </cfRule>
  </conditionalFormatting>
  <conditionalFormatting sqref="I79:Y79">
    <cfRule type="expression" dxfId="64" priority="65" stopIfTrue="1">
      <formula>OR(AND($I63="する",TRIM($I79)=""),AND($I63="しない",NOT(ISBLANK($I79))))</formula>
    </cfRule>
  </conditionalFormatting>
  <conditionalFormatting sqref="I81:Y81">
    <cfRule type="expression" dxfId="63" priority="64" stopIfTrue="1">
      <formula>OR(AND($I63="する",TRIM($I81)=""),AND($I63="しない",NOT(ISBLANK($I81))))</formula>
    </cfRule>
  </conditionalFormatting>
  <conditionalFormatting sqref="I83:M83">
    <cfRule type="expression" dxfId="62" priority="63" stopIfTrue="1">
      <formula>OR(AND($I63="する",NOT(AND(TRIM($I83)&lt;&gt;"",ISNUMBER(VALUE(SUBSTITUTE($I83,"-","")))))), AND($I63="しない",NOT(ISBLANK($I83))))</formula>
    </cfRule>
  </conditionalFormatting>
  <conditionalFormatting sqref="I85:M85">
    <cfRule type="expression" dxfId="61" priority="62" stopIfTrue="1">
      <formula>OR(AND($I63="する",NOT(AND(TRIM($I85)&lt;&gt;"",ISNUMBER(VALUE(SUBSTITUTE($I85,"-","")))))), AND($I63="しない",NOT(ISBLANK($I85))))</formula>
    </cfRule>
  </conditionalFormatting>
  <conditionalFormatting sqref="I87:Y87">
    <cfRule type="expression" dxfId="60" priority="61" stopIfTrue="1">
      <formula>AND($I63="しない",NOT(ISBLANK($I87)))</formula>
    </cfRule>
  </conditionalFormatting>
  <conditionalFormatting sqref="I118:M118">
    <cfRule type="expression" dxfId="59" priority="60" stopIfTrue="1">
      <formula>AND(TRIM($I118)&lt;&gt;"",NOT(ISNUMBER(VALUE(SUBSTITUTE($I118,"-","")))))</formula>
    </cfRule>
  </conditionalFormatting>
  <conditionalFormatting sqref="I120:M120">
    <cfRule type="expression" dxfId="58" priority="59" stopIfTrue="1">
      <formula>AND(TRIM($I120)&lt;&gt;"",NOT(ISNUMBER(VALUE(SUBSTITUTE($I120,"-","")))))</formula>
    </cfRule>
  </conditionalFormatting>
  <conditionalFormatting sqref="I149:M149">
    <cfRule type="expression" dxfId="57" priority="58" stopIfTrue="1">
      <formula>AND($I149&lt;&gt;"しない", $I149&lt;&gt;"する")</formula>
    </cfRule>
  </conditionalFormatting>
  <conditionalFormatting sqref="I151:M151">
    <cfRule type="expression" dxfId="56" priority="57" stopIfTrue="1">
      <formula>AND($I149="する",TRIM($I151)="")</formula>
    </cfRule>
  </conditionalFormatting>
  <conditionalFormatting sqref="I153:Y153">
    <cfRule type="expression" dxfId="55" priority="56" stopIfTrue="1">
      <formula>AND($I149="する",TRIM($I153)="")</formula>
    </cfRule>
  </conditionalFormatting>
  <conditionalFormatting sqref="I157:Y157">
    <cfRule type="expression" dxfId="54" priority="55" stopIfTrue="1">
      <formula>AND($I149="する",TRIM($I157)="")</formula>
    </cfRule>
  </conditionalFormatting>
  <conditionalFormatting sqref="I159:M159">
    <cfRule type="expression" dxfId="53" priority="54" stopIfTrue="1">
      <formula>AND($I149="する",NOT(AND(TRIM($I159)&lt;&gt;"",ISNUMBER(VALUE(SUBSTITUTE($I159,"-",""))))))</formula>
    </cfRule>
  </conditionalFormatting>
  <conditionalFormatting sqref="I161:M161">
    <cfRule type="expression" dxfId="52" priority="53" stopIfTrue="1">
      <formula>AND($I149="する",AND(TRIM($I161)&lt;&gt;"",NOT(ISNUMBER(VALUE(SUBSTITUTE($I161,"-",""))))))</formula>
    </cfRule>
  </conditionalFormatting>
  <conditionalFormatting sqref="I176:M176">
    <cfRule type="expression" dxfId="51" priority="52" stopIfTrue="1">
      <formula>AND($I176&lt;&gt;"あり", $I176&lt;&gt;"なし")</formula>
    </cfRule>
  </conditionalFormatting>
  <conditionalFormatting sqref="I177:M177">
    <cfRule type="expression" dxfId="50" priority="51" stopIfTrue="1">
      <formula>AND($I177&lt;&gt;"あり", $I177&lt;&gt;"なし")</formula>
    </cfRule>
  </conditionalFormatting>
  <conditionalFormatting sqref="I178:M178">
    <cfRule type="expression" dxfId="49" priority="50" stopIfTrue="1">
      <formula>AND($I178&lt;&gt;"あり", $I178&lt;&gt;"なし")</formula>
    </cfRule>
  </conditionalFormatting>
  <conditionalFormatting sqref="I179:M179">
    <cfRule type="expression" dxfId="48" priority="49" stopIfTrue="1">
      <formula>AND($I179&lt;&gt;"あり", $I179&lt;&gt;"なし")</formula>
    </cfRule>
  </conditionalFormatting>
  <conditionalFormatting sqref="I181:M181">
    <cfRule type="expression" dxfId="47" priority="48" stopIfTrue="1">
      <formula>TRIM($I181)=""</formula>
    </cfRule>
  </conditionalFormatting>
  <conditionalFormatting sqref="I184:M184">
    <cfRule type="expression" dxfId="46" priority="47" stopIfTrue="1">
      <formula>TRIM($I184)=""</formula>
    </cfRule>
  </conditionalFormatting>
  <conditionalFormatting sqref="I185:M185">
    <cfRule type="expression" dxfId="45" priority="46" stopIfTrue="1">
      <formula>TRIM($I185)=""</formula>
    </cfRule>
  </conditionalFormatting>
  <conditionalFormatting sqref="I186:M186">
    <cfRule type="expression" dxfId="44" priority="45" stopIfTrue="1">
      <formula>TRIM($I186)=""</formula>
    </cfRule>
  </conditionalFormatting>
  <conditionalFormatting sqref="I187:M187">
    <cfRule type="expression" dxfId="43" priority="44" stopIfTrue="1">
      <formula>TRIM($I187)=""</formula>
    </cfRule>
  </conditionalFormatting>
  <conditionalFormatting sqref="I194:M194">
    <cfRule type="expression" dxfId="42" priority="43" stopIfTrue="1">
      <formula>AND(I181&gt;= 1,TRIM($I194)="")</formula>
    </cfRule>
  </conditionalFormatting>
  <conditionalFormatting sqref="I197:M197">
    <cfRule type="expression" dxfId="41" priority="42" stopIfTrue="1">
      <formula>TRIM($I197)=""</formula>
    </cfRule>
  </conditionalFormatting>
  <conditionalFormatting sqref="I198:M198">
    <cfRule type="expression" dxfId="40" priority="41" stopIfTrue="1">
      <formula>TRIM($I198)=""</formula>
    </cfRule>
  </conditionalFormatting>
  <conditionalFormatting sqref="I199:M199">
    <cfRule type="expression" dxfId="39" priority="40" stopIfTrue="1">
      <formula>TRIM($I199)=""</formula>
    </cfRule>
  </conditionalFormatting>
  <conditionalFormatting sqref="I200:M200">
    <cfRule type="expression" dxfId="38" priority="39" stopIfTrue="1">
      <formula>TRIM($I200)=""</formula>
    </cfRule>
  </conditionalFormatting>
  <conditionalFormatting sqref="I201:M201">
    <cfRule type="expression" dxfId="37" priority="38" stopIfTrue="1">
      <formula>TRIM($I201)=""</formula>
    </cfRule>
  </conditionalFormatting>
  <conditionalFormatting sqref="K306:L306">
    <cfRule type="expression" dxfId="36" priority="37" stopIfTrue="1">
      <formula>希望&lt;&gt;0</formula>
    </cfRule>
  </conditionalFormatting>
  <conditionalFormatting sqref="K307:L307">
    <cfRule type="expression" dxfId="35" priority="36" stopIfTrue="1">
      <formula>希望&lt;&gt;0</formula>
    </cfRule>
  </conditionalFormatting>
  <conditionalFormatting sqref="K308:L308">
    <cfRule type="expression" dxfId="34" priority="35" stopIfTrue="1">
      <formula>希望&lt;&gt;0</formula>
    </cfRule>
  </conditionalFormatting>
  <conditionalFormatting sqref="K309:L309">
    <cfRule type="expression" dxfId="33" priority="34" stopIfTrue="1">
      <formula>希望&lt;&gt;0</formula>
    </cfRule>
  </conditionalFormatting>
  <conditionalFormatting sqref="K310:L310">
    <cfRule type="expression" dxfId="32" priority="33" stopIfTrue="1">
      <formula>希望&lt;&gt;0</formula>
    </cfRule>
  </conditionalFormatting>
  <conditionalFormatting sqref="K311:L311">
    <cfRule type="expression" dxfId="31" priority="32" stopIfTrue="1">
      <formula>希望&lt;&gt;0</formula>
    </cfRule>
  </conditionalFormatting>
  <conditionalFormatting sqref="K312:L312">
    <cfRule type="expression" dxfId="30" priority="31" stopIfTrue="1">
      <formula>希望&lt;&gt;0</formula>
    </cfRule>
  </conditionalFormatting>
  <conditionalFormatting sqref="K313:L313">
    <cfRule type="expression" dxfId="29" priority="30" stopIfTrue="1">
      <formula>希望&lt;&gt;0</formula>
    </cfRule>
  </conditionalFormatting>
  <conditionalFormatting sqref="K314:L314">
    <cfRule type="expression" dxfId="28" priority="29" stopIfTrue="1">
      <formula>希望&lt;&gt;0</formula>
    </cfRule>
  </conditionalFormatting>
  <conditionalFormatting sqref="K315:L315">
    <cfRule type="expression" dxfId="27" priority="28" stopIfTrue="1">
      <formula>希望&lt;&gt;0</formula>
    </cfRule>
  </conditionalFormatting>
  <conditionalFormatting sqref="K316:L316">
    <cfRule type="expression" dxfId="26" priority="27" stopIfTrue="1">
      <formula>希望&lt;&gt;0</formula>
    </cfRule>
  </conditionalFormatting>
  <conditionalFormatting sqref="K317:L317">
    <cfRule type="expression" dxfId="25" priority="26" stopIfTrue="1">
      <formula>希望&lt;&gt;0</formula>
    </cfRule>
  </conditionalFormatting>
  <conditionalFormatting sqref="K318:L318">
    <cfRule type="expression" dxfId="24" priority="25" stopIfTrue="1">
      <formula>希望&lt;&gt;0</formula>
    </cfRule>
  </conditionalFormatting>
  <conditionalFormatting sqref="K319:L319">
    <cfRule type="expression" dxfId="23" priority="24" stopIfTrue="1">
      <formula>希望&lt;&gt;0</formula>
    </cfRule>
  </conditionalFormatting>
  <conditionalFormatting sqref="K320:L320">
    <cfRule type="expression" dxfId="22" priority="23" stopIfTrue="1">
      <formula>希望&lt;&gt;0</formula>
    </cfRule>
  </conditionalFormatting>
  <conditionalFormatting sqref="K321:L321">
    <cfRule type="expression" dxfId="21" priority="22" stopIfTrue="1">
      <formula>希望&lt;&gt;0</formula>
    </cfRule>
  </conditionalFormatting>
  <conditionalFormatting sqref="K322:L322">
    <cfRule type="expression" dxfId="20" priority="21" stopIfTrue="1">
      <formula>希望&lt;&gt;0</formula>
    </cfRule>
  </conditionalFormatting>
  <conditionalFormatting sqref="K323:L323">
    <cfRule type="expression" dxfId="19" priority="20" stopIfTrue="1">
      <formula>希望&lt;&gt;0</formula>
    </cfRule>
  </conditionalFormatting>
  <conditionalFormatting sqref="K324:L324">
    <cfRule type="expression" dxfId="18" priority="19" stopIfTrue="1">
      <formula>希望&lt;&gt;0</formula>
    </cfRule>
  </conditionalFormatting>
  <conditionalFormatting sqref="K325:L325">
    <cfRule type="expression" dxfId="17" priority="18" stopIfTrue="1">
      <formula>希望&lt;&gt;0</formula>
    </cfRule>
  </conditionalFormatting>
  <conditionalFormatting sqref="K326:L326">
    <cfRule type="expression" dxfId="16" priority="17" stopIfTrue="1">
      <formula>希望&lt;&gt;0</formula>
    </cfRule>
  </conditionalFormatting>
  <conditionalFormatting sqref="K327:L327">
    <cfRule type="expression" dxfId="15" priority="16" stopIfTrue="1">
      <formula>希望&lt;&gt;0</formula>
    </cfRule>
  </conditionalFormatting>
  <conditionalFormatting sqref="K328:L328">
    <cfRule type="expression" dxfId="14" priority="15" stopIfTrue="1">
      <formula>希望&lt;&gt;0</formula>
    </cfRule>
  </conditionalFormatting>
  <conditionalFormatting sqref="K329:L329">
    <cfRule type="expression" dxfId="13" priority="14" stopIfTrue="1">
      <formula>希望&lt;&gt;0</formula>
    </cfRule>
  </conditionalFormatting>
  <conditionalFormatting sqref="K330:L330">
    <cfRule type="expression" dxfId="12" priority="13" stopIfTrue="1">
      <formula>希望&lt;&gt;0</formula>
    </cfRule>
  </conditionalFormatting>
  <conditionalFormatting sqref="K331:L331">
    <cfRule type="expression" dxfId="11" priority="12" stopIfTrue="1">
      <formula>希望&lt;&gt;0</formula>
    </cfRule>
  </conditionalFormatting>
  <conditionalFormatting sqref="K332:L332">
    <cfRule type="expression" dxfId="10" priority="11" stopIfTrue="1">
      <formula>希望&lt;&gt;0</formula>
    </cfRule>
  </conditionalFormatting>
  <conditionalFormatting sqref="K333:L333">
    <cfRule type="expression" dxfId="9" priority="10" stopIfTrue="1">
      <formula>希望&lt;&gt;0</formula>
    </cfRule>
  </conditionalFormatting>
  <conditionalFormatting sqref="K334:L334">
    <cfRule type="expression" dxfId="8" priority="9" stopIfTrue="1">
      <formula>希望&lt;&gt;0</formula>
    </cfRule>
  </conditionalFormatting>
  <conditionalFormatting sqref="K335:L335">
    <cfRule type="expression" dxfId="7" priority="8" stopIfTrue="1">
      <formula>希望&lt;&gt;0</formula>
    </cfRule>
  </conditionalFormatting>
  <conditionalFormatting sqref="K336:L336">
    <cfRule type="expression" dxfId="6" priority="7" stopIfTrue="1">
      <formula>希望&lt;&gt;0</formula>
    </cfRule>
  </conditionalFormatting>
  <conditionalFormatting sqref="K337:L337">
    <cfRule type="expression" dxfId="5" priority="6" stopIfTrue="1">
      <formula>希望&lt;&gt;0</formula>
    </cfRule>
  </conditionalFormatting>
  <conditionalFormatting sqref="K338:L338">
    <cfRule type="expression" dxfId="4" priority="5" stopIfTrue="1">
      <formula>希望&lt;&gt;0</formula>
    </cfRule>
  </conditionalFormatting>
  <conditionalFormatting sqref="K339:L339">
    <cfRule type="expression" dxfId="3" priority="4" stopIfTrue="1">
      <formula>希望&lt;&gt;0</formula>
    </cfRule>
  </conditionalFormatting>
  <conditionalFormatting sqref="K340:L340">
    <cfRule type="expression" dxfId="2" priority="3" stopIfTrue="1">
      <formula>希望&lt;&gt;0</formula>
    </cfRule>
  </conditionalFormatting>
  <conditionalFormatting sqref="K341:L341">
    <cfRule type="expression" dxfId="1" priority="2" stopIfTrue="1">
      <formula>希望&lt;&gt;0</formula>
    </cfRule>
  </conditionalFormatting>
  <conditionalFormatting sqref="E346:Y346">
    <cfRule type="expression" dxfId="0" priority="1" stopIfTrue="1">
      <formula>AND($K341="○", TRIM($E346)="")</formula>
    </cfRule>
  </conditionalFormatting>
  <dataValidations count="271">
    <dataValidation type="whole" imeMode="halfAlpha" allowBlank="1" showInputMessage="1" showErrorMessage="1" error="7桁の数字を入力してください" sqref="I20:M20" xr:uid="{57E031BA-B9FC-4102-94F9-E032C383510F}">
      <formula1>0</formula1>
      <formula2>9999999</formula2>
    </dataValidation>
    <dataValidation errorStyle="warning" imeMode="hiragana" allowBlank="1" showInputMessage="1" showErrorMessage="1" sqref="I22:Y22" xr:uid="{6665127A-B6CB-4907-9E03-302523C59584}"/>
    <dataValidation errorStyle="warning" imeMode="fullKatakana" allowBlank="1" showInputMessage="1" showErrorMessage="1" sqref="I24:Y24" xr:uid="{F7F931AA-D465-4619-9DF3-03565D1C49C3}"/>
    <dataValidation errorStyle="warning" imeMode="hiragana" allowBlank="1" showInputMessage="1" showErrorMessage="1" sqref="I26:Y26" xr:uid="{B4F4C879-0571-4FDB-B95B-DBD2B89C4AA9}"/>
    <dataValidation errorStyle="warning" imeMode="hiragana" allowBlank="1" showInputMessage="1" showErrorMessage="1" sqref="I28:Y28" xr:uid="{24AF9106-BCA6-4504-9D29-8FD903D25ED5}"/>
    <dataValidation errorStyle="warning" imeMode="fullKatakana" allowBlank="1" showInputMessage="1" showErrorMessage="1" sqref="I30:Y30" xr:uid="{1BA6D257-D80A-4F42-8DEF-68B5C89FD8A3}"/>
    <dataValidation errorStyle="warning" imeMode="hiragana" allowBlank="1" showInputMessage="1" showErrorMessage="1" sqref="I32:Y32" xr:uid="{3336D73F-3481-4877-808C-8EF4C770E2C3}"/>
    <dataValidation errorStyle="warning" imeMode="halfAlpha" allowBlank="1" showInputMessage="1" showErrorMessage="1" sqref="I34:M34" xr:uid="{AFBE4F86-7CC9-4B05-814B-3B27D99429D0}"/>
    <dataValidation errorStyle="warning" imeMode="halfAlpha" allowBlank="1" showInputMessage="1" showErrorMessage="1" sqref="I36:M36" xr:uid="{B34D875B-3A7B-4C59-B1A0-D3D5A759D755}"/>
    <dataValidation errorStyle="warning" imeMode="halfAlpha" allowBlank="1" showInputMessage="1" showErrorMessage="1" sqref="I38:Y38" xr:uid="{ACD396A6-1938-4852-B8D4-7D76E14B5383}"/>
    <dataValidation type="list" imeMode="halfAlpha" allowBlank="1" showInputMessage="1" showErrorMessage="1" error="リストから選択してください" sqref="I40:M40" xr:uid="{B9332780-B7C7-4C6F-A6B9-3703B2B85B9E}">
      <formula1>"一致する,一致しない"</formula1>
    </dataValidation>
    <dataValidation type="list" imeMode="halfAlpha" allowBlank="1" showInputMessage="1" showErrorMessage="1" error="リストから選択してください" sqref="I63:M63" xr:uid="{52E371DA-FEE5-4F90-9C8A-3F96B8F73CF4}">
      <formula1>"しない,する"</formula1>
    </dataValidation>
    <dataValidation type="whole" imeMode="halfAlpha" allowBlank="1" showInputMessage="1" showErrorMessage="1" error="7桁の数字を入力してください" sqref="I69:M69" xr:uid="{0B2C298B-6E50-4813-A9AE-D38CA4ABADD9}">
      <formula1>0</formula1>
      <formula2>9999999</formula2>
    </dataValidation>
    <dataValidation errorStyle="warning" imeMode="hiragana" allowBlank="1" showInputMessage="1" showErrorMessage="1" sqref="I71:Y71" xr:uid="{6C82C387-60BA-4880-9C3A-FECC0178E8D3}"/>
    <dataValidation errorStyle="warning" imeMode="fullKatakana" allowBlank="1" showInputMessage="1" showErrorMessage="1" sqref="I73:Y73" xr:uid="{8C25BB39-6F4C-4E3A-A0E7-1B1AC1810D66}"/>
    <dataValidation errorStyle="warning" imeMode="hiragana" allowBlank="1" showInputMessage="1" showErrorMessage="1" sqref="I75:Y75" xr:uid="{CD31CDC1-2EB2-4B1D-BBB7-6E1F536E5085}"/>
    <dataValidation errorStyle="warning" imeMode="hiragana" allowBlank="1" showInputMessage="1" showErrorMessage="1" sqref="I77:Y77" xr:uid="{0B811242-73D6-4E16-B7FB-6376715E67D1}"/>
    <dataValidation errorStyle="warning" imeMode="fullKatakana" allowBlank="1" showInputMessage="1" showErrorMessage="1" sqref="I79:Y79" xr:uid="{38831A3F-8695-499A-BB15-BEBFD66E8407}"/>
    <dataValidation errorStyle="warning" imeMode="hiragana" allowBlank="1" showInputMessage="1" showErrorMessage="1" sqref="I81:Y81" xr:uid="{A2C203C6-3B88-45FE-AD8E-2F7B20AAFEC6}"/>
    <dataValidation errorStyle="warning" imeMode="halfAlpha" allowBlank="1" showInputMessage="1" showErrorMessage="1" sqref="I83:M83" xr:uid="{AE0F6232-09D9-47F7-B885-A29B5AE97550}"/>
    <dataValidation errorStyle="warning" imeMode="halfAlpha" allowBlank="1" showInputMessage="1" showErrorMessage="1" sqref="I85:M85" xr:uid="{7BD7A281-F4F0-4AEE-B017-65F85EA580C1}"/>
    <dataValidation errorStyle="warning" imeMode="halfAlpha" allowBlank="1" showInputMessage="1" showErrorMessage="1" sqref="I87:Y87" xr:uid="{B3228066-0F46-416C-9027-C39D432AC584}"/>
    <dataValidation errorStyle="warning" imeMode="hiragana" allowBlank="1" showInputMessage="1" showErrorMessage="1" sqref="I112:Y112" xr:uid="{E41D431F-38D2-4425-801B-6D1BC3516F95}"/>
    <dataValidation errorStyle="warning" imeMode="fullKatakana" allowBlank="1" showInputMessage="1" showErrorMessage="1" sqref="I114:Y114" xr:uid="{9D5684E6-0EC6-4154-866D-9DF33A7666AB}"/>
    <dataValidation errorStyle="warning" imeMode="hiragana" allowBlank="1" showInputMessage="1" showErrorMessage="1" sqref="I116:Y116" xr:uid="{B2AE840C-1F77-4A8B-9F20-FB333FD37624}"/>
    <dataValidation errorStyle="warning" imeMode="halfAlpha" allowBlank="1" showInputMessage="1" showErrorMessage="1" sqref="I118:M118" xr:uid="{4EDE59F5-CFD4-4695-B173-D1FE9F87059E}"/>
    <dataValidation errorStyle="warning" imeMode="halfAlpha" allowBlank="1" showInputMessage="1" showErrorMessage="1" sqref="I120:M120" xr:uid="{50841DAE-3E0A-4F91-AF68-14073F68CF9F}"/>
    <dataValidation errorStyle="warning" imeMode="halfAlpha" allowBlank="1" showInputMessage="1" showErrorMessage="1" sqref="I122:Y122" xr:uid="{EB3DD62D-BE26-4231-94EB-4729AFA6A23E}"/>
    <dataValidation type="list" imeMode="halfAlpha" allowBlank="1" showInputMessage="1" showErrorMessage="1" error="リストから選択してください" sqref="I149:M149" xr:uid="{5A3EEAB8-C42A-49C3-A460-993803679F0E}">
      <formula1>"しない,する"</formula1>
    </dataValidation>
    <dataValidation type="whole" imeMode="halfAlpha" allowBlank="1" showInputMessage="1" showErrorMessage="1" error="7桁の数字を入力してください" sqref="I151:M151" xr:uid="{1374B29C-9526-4E9C-B1F3-7869F69B5BC6}">
      <formula1>0</formula1>
      <formula2>9999999</formula2>
    </dataValidation>
    <dataValidation errorStyle="warning" imeMode="hiragana" allowBlank="1" showInputMessage="1" showErrorMessage="1" sqref="I153:Y153" xr:uid="{AAE8C8A1-A87F-4D21-B8F5-DBB94B73BE7C}"/>
    <dataValidation errorStyle="warning" imeMode="fullKatakana" allowBlank="1" showInputMessage="1" showErrorMessage="1" sqref="I155:Y155" xr:uid="{E7269A30-CFF0-42E1-8864-E24F5E2B031E}"/>
    <dataValidation errorStyle="warning" imeMode="hiragana" allowBlank="1" showInputMessage="1" showErrorMessage="1" sqref="I157:Y157" xr:uid="{A77453F7-1170-4C02-8E37-6990838D959E}"/>
    <dataValidation errorStyle="warning" imeMode="halfAlpha" allowBlank="1" showInputMessage="1" showErrorMessage="1" sqref="I159:M159" xr:uid="{FD71FEFC-319C-4B03-A2E7-D6D4153901ED}"/>
    <dataValidation errorStyle="warning" imeMode="halfAlpha" allowBlank="1" showInputMessage="1" showErrorMessage="1" sqref="I161:M161" xr:uid="{44C82BB5-5D63-45C0-B5DF-ADE10B4E98FC}"/>
    <dataValidation errorStyle="warning" imeMode="halfAlpha" allowBlank="1" showInputMessage="1" showErrorMessage="1" sqref="I172:Y172" xr:uid="{97C09757-ACC9-4E08-A413-A58EBE494087}"/>
    <dataValidation type="list" imeMode="halfAlpha" allowBlank="1" showInputMessage="1" showErrorMessage="1" error="リストから選択してください" sqref="I176:M176" xr:uid="{51FB46CD-4BE5-4B21-9129-D3985CFBF0C7}">
      <formula1>"あり,なし"</formula1>
    </dataValidation>
    <dataValidation type="list" imeMode="halfAlpha" allowBlank="1" showInputMessage="1" showErrorMessage="1" error="リストから選択してください" sqref="I177:M177" xr:uid="{509F0C04-E2A8-4DE0-8A1B-726966004E50}">
      <formula1>"あり,なし"</formula1>
    </dataValidation>
    <dataValidation type="list" imeMode="halfAlpha" allowBlank="1" showInputMessage="1" showErrorMessage="1" error="リストから選択してください" sqref="I178:M178" xr:uid="{A002B296-51B0-481C-90D5-C6F2C9B63896}">
      <formula1>"あり,なし"</formula1>
    </dataValidation>
    <dataValidation type="list" imeMode="halfAlpha" allowBlank="1" showInputMessage="1" showErrorMessage="1" error="リストから選択してください" sqref="I179:M179" xr:uid="{85F270AC-C1AE-472B-BFBB-104BFA658C56}">
      <formula1>"あり,なし"</formula1>
    </dataValidation>
    <dataValidation type="whole" imeMode="halfAlpha" allowBlank="1" showInputMessage="1" showErrorMessage="1" error="有効な数字を入力してください" sqref="I181:M181" xr:uid="{B8CBCB4E-35F1-44EB-A8FF-0BF3EB96D3C0}">
      <formula1>0</formula1>
      <formula2>9999999999</formula2>
    </dataValidation>
    <dataValidation type="whole" imeMode="halfAlpha" allowBlank="1" showInputMessage="1" showErrorMessage="1" error="有効な数字を入力してください" sqref="I184:M184" xr:uid="{2553A0EF-DC6E-4302-9360-CD3ED13B0F9E}">
      <formula1>0</formula1>
      <formula2>9999999999</formula2>
    </dataValidation>
    <dataValidation type="whole" imeMode="halfAlpha" allowBlank="1" showInputMessage="1" showErrorMessage="1" error="有効な数字を入力してください" sqref="I185:M185" xr:uid="{7AC2D156-E554-4C33-9317-B6AED81DE714}">
      <formula1>0</formula1>
      <formula2>9999999999</formula2>
    </dataValidation>
    <dataValidation type="whole" imeMode="halfAlpha" allowBlank="1" showInputMessage="1" showErrorMessage="1" error="有効な数字を入力してください" sqref="I186:M186" xr:uid="{5EDCBF4E-099A-4F32-9452-64C676D3E78B}">
      <formula1>0</formula1>
      <formula2>9999999999</formula2>
    </dataValidation>
    <dataValidation type="whole" imeMode="halfAlpha" allowBlank="1" showInputMessage="1" showErrorMessage="1" error="有効な数字を入力してください" sqref="I187:M187" xr:uid="{9CBDB726-F73F-4E58-A792-B736DEEAC703}">
      <formula1>0</formula1>
      <formula2>9999999999</formula2>
    </dataValidation>
    <dataValidation type="date" imeMode="halfAlpha" allowBlank="1" showInputMessage="1" showErrorMessage="1" error="有効な日付を入力してください" sqref="I189:M189" xr:uid="{D71E269A-3B82-4A2F-8BCB-0226CB6EFE7C}">
      <formula1>92</formula1>
      <formula2>73415</formula2>
    </dataValidation>
    <dataValidation type="date" imeMode="halfAlpha" allowBlank="1" showInputMessage="1" showErrorMessage="1" error="有効な日付を入力してください" sqref="O189:R189" xr:uid="{68E51414-49B9-4E5E-9CB3-FCE68D7A1849}">
      <formula1>92</formula1>
      <formula2>73415</formula2>
    </dataValidation>
    <dataValidation type="date" imeMode="halfAlpha" allowBlank="1" showInputMessage="1" showErrorMessage="1" error="有効な日付を入力してください" sqref="I191:M191" xr:uid="{FEA93DFF-0750-462E-8BCB-EA16B7CDF5B9}">
      <formula1>92</formula1>
      <formula2>73415</formula2>
    </dataValidation>
    <dataValidation type="whole" imeMode="halfAlpha" allowBlank="1" showInputMessage="1" showErrorMessage="1" error="有効な数字を入力してください。10兆円以上になる場合は、9,999,999,999と入力してください" sqref="I194:M194" xr:uid="{91327AFF-7870-4286-9531-198CEF656177}">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I197:M197" xr:uid="{3AC043C6-0BE3-404A-9623-2D5728C2E734}">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I198:M198" xr:uid="{C9757E58-8F15-4346-B49B-054F8DFD01EA}">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I199:M199" xr:uid="{EFD43BF0-0586-402E-BF03-F9EF73FD14E7}">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I200:M200" xr:uid="{65AC77F6-4097-410B-88E2-845E9E1BB870}">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I201:M201" xr:uid="{FDD67CE9-C243-414C-8549-DE2B74C5C121}">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K215:O215" xr:uid="{CB248445-C1F7-47C6-87B9-EFB5744217F8}">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P215:S215" xr:uid="{8BB0EDCD-A174-4830-9D05-3A518FCCEB4D}">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T215:Y215" xr:uid="{7E43D2F2-B271-497D-8DD0-5567FDCDC175}">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K216:O216" xr:uid="{04ADA665-E94B-42E6-A355-B4EED4B89C72}">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P216:S216" xr:uid="{B7B38ABD-31E8-40D5-A00F-4642E4E51453}">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T216:Y216" xr:uid="{2A807E99-F863-47D9-A481-541A86D1FEF7}">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K217:O217" xr:uid="{478D3AF0-DABB-4647-B651-29564161FBCB}">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P217:S217" xr:uid="{21E75357-29C5-45F9-903C-E43E30A3F3E7}">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T217:Y217" xr:uid="{6B63E504-66B2-4F4C-ADB8-BA934473EA1F}">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K218:O218" xr:uid="{8EDF502F-4255-4033-B0EC-7AE468AC1F73}">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P218:S218" xr:uid="{87768506-EE87-4116-8006-7BF62413AA99}">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T218:Y218" xr:uid="{5619252E-67AD-4649-B746-966387483691}">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K219:O219" xr:uid="{75B343EC-5A5C-4264-A36C-5569D6208E7D}">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P219:S219" xr:uid="{5A419DFC-28F6-4431-B9C1-950E5AA679F1}">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T219:Y219" xr:uid="{B5F937C2-343E-4199-BA51-ED9C5640EF6E}">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K220:O220" xr:uid="{644B8D0E-A623-4424-BD0C-4D0F7ECCF2CB}">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P220:S220" xr:uid="{EB9AD3B9-5C86-43A4-A550-13EFB33A2BE6}">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T220:Y220" xr:uid="{C7C4F212-517D-4486-8DDF-92FE91C43C64}">
      <formula1>-9999999999</formula1>
      <formula2>9999999999</formula2>
    </dataValidation>
    <dataValidation type="whole" imeMode="halfAlpha" allowBlank="1" showInputMessage="1" showErrorMessage="1" error="有効な数字を入力してください" sqref="M230:O230" xr:uid="{0E1C0D84-CEFC-4767-9C7C-F7404D34277B}">
      <formula1>0</formula1>
      <formula2>9999999999</formula2>
    </dataValidation>
    <dataValidation type="whole" imeMode="halfAlpha" allowBlank="1" showInputMessage="1" showErrorMessage="1" error="有効な数字を入力してください" sqref="P230:S230" xr:uid="{E78FA87D-0F12-4EF0-B2A9-172C81F3F1AB}">
      <formula1>0</formula1>
      <formula2>9999999999</formula2>
    </dataValidation>
    <dataValidation type="whole" imeMode="halfAlpha" allowBlank="1" showInputMessage="1" showErrorMessage="1" error="有効な数字を入力してください" sqref="M231:O231" xr:uid="{4FB3593E-5EE7-4F78-ACD4-97CF9A9841EA}">
      <formula1>0</formula1>
      <formula2>9999999999</formula2>
    </dataValidation>
    <dataValidation type="whole" imeMode="halfAlpha" allowBlank="1" showInputMessage="1" showErrorMessage="1" error="有効な数字を入力してください" sqref="P231:S231" xr:uid="{42E13C47-34ED-4E4D-A506-3E9890C7FFCA}">
      <formula1>0</formula1>
      <formula2>9999999999</formula2>
    </dataValidation>
    <dataValidation type="whole" imeMode="halfAlpha" allowBlank="1" showInputMessage="1" showErrorMessage="1" error="有効な数字を入力してください" sqref="M232:O232" xr:uid="{43F5D247-BE4B-4F37-84A3-8ED9097D18F7}">
      <formula1>0</formula1>
      <formula2>9999999999</formula2>
    </dataValidation>
    <dataValidation type="whole" imeMode="halfAlpha" allowBlank="1" showInputMessage="1" showErrorMessage="1" error="有効な数字を入力してください" sqref="P232:S232" xr:uid="{552498CE-16D2-4620-B604-8D96566BEACC}">
      <formula1>0</formula1>
      <formula2>9999999999</formula2>
    </dataValidation>
    <dataValidation type="whole" imeMode="halfAlpha" allowBlank="1" showInputMessage="1" showErrorMessage="1" error="有効な数字を入力してください" sqref="M233:O233" xr:uid="{B6E13849-9014-49C7-A427-A9763362219C}">
      <formula1>0</formula1>
      <formula2>9999999999</formula2>
    </dataValidation>
    <dataValidation type="whole" imeMode="halfAlpha" allowBlank="1" showInputMessage="1" showErrorMessage="1" error="有効な数字を入力してください" sqref="P233:S233" xr:uid="{497FE6C9-1A15-4992-A324-49E5BC4BA5E7}">
      <formula1>0</formula1>
      <formula2>9999999999</formula2>
    </dataValidation>
    <dataValidation type="whole" imeMode="halfAlpha" allowBlank="1" showInputMessage="1" showErrorMessage="1" error="有効な数字を入力してください" sqref="M234:O234" xr:uid="{12E8A268-13A2-4CC1-9B95-66664BDF2F28}">
      <formula1>0</formula1>
      <formula2>9999999999</formula2>
    </dataValidation>
    <dataValidation type="whole" imeMode="halfAlpha" allowBlank="1" showInputMessage="1" showErrorMessage="1" error="有効な数字を入力してください" sqref="P234:S234" xr:uid="{AD603EF0-2F7F-4C9D-B0A8-ED396DF1EA2F}">
      <formula1>0</formula1>
      <formula2>9999999999</formula2>
    </dataValidation>
    <dataValidation type="whole" imeMode="halfAlpha" allowBlank="1" showInputMessage="1" showErrorMessage="1" error="有効な数字を入力してください" sqref="M235:O235" xr:uid="{3236FDCA-2BBF-42AD-A1F6-BFC10C18CF84}">
      <formula1>0</formula1>
      <formula2>9999999999</formula2>
    </dataValidation>
    <dataValidation type="whole" imeMode="halfAlpha" allowBlank="1" showInputMessage="1" showErrorMessage="1" error="有効な数字を入力してください" sqref="P235:S235" xr:uid="{505E1DB1-504A-481D-BE30-2BC5A33DAB7A}">
      <formula1>0</formula1>
      <formula2>9999999999</formula2>
    </dataValidation>
    <dataValidation type="whole" imeMode="halfAlpha" allowBlank="1" showInputMessage="1" showErrorMessage="1" error="有効な数字を入力してください" sqref="M236:O236" xr:uid="{9A446CC7-72EC-4ECB-AC60-93D97130CD8B}">
      <formula1>0</formula1>
      <formula2>9999999999</formula2>
    </dataValidation>
    <dataValidation type="whole" imeMode="halfAlpha" allowBlank="1" showInputMessage="1" showErrorMessage="1" error="有効な数字を入力してください" sqref="P236:S236" xr:uid="{16A70D2E-035B-43CB-80E1-C2F85A73DB53}">
      <formula1>0</formula1>
      <formula2>9999999999</formula2>
    </dataValidation>
    <dataValidation type="whole" imeMode="halfAlpha" allowBlank="1" showInputMessage="1" showErrorMessage="1" error="有効な数字を入力してください" sqref="M237:O237" xr:uid="{86B3C1E3-8376-452F-8AD0-8C23F938C73F}">
      <formula1>0</formula1>
      <formula2>9999999999</formula2>
    </dataValidation>
    <dataValidation type="whole" imeMode="halfAlpha" allowBlank="1" showInputMessage="1" showErrorMessage="1" error="有効な数字を入力してください" sqref="P237:S237" xr:uid="{E8DD82E2-A3ED-414E-85CF-499A7FCBC05E}">
      <formula1>0</formula1>
      <formula2>9999999999</formula2>
    </dataValidation>
    <dataValidation type="whole" imeMode="halfAlpha" allowBlank="1" showInputMessage="1" showErrorMessage="1" error="有効な数字を入力してください" sqref="M238:O238" xr:uid="{9F06175E-82F3-4626-9EFF-90C23A35CCBD}">
      <formula1>0</formula1>
      <formula2>9999999999</formula2>
    </dataValidation>
    <dataValidation type="whole" imeMode="halfAlpha" allowBlank="1" showInputMessage="1" showErrorMessage="1" error="有効な数字を入力してください" sqref="P238:S238" xr:uid="{CE8A5156-7441-49C0-AF37-8D8123156445}">
      <formula1>0</formula1>
      <formula2>9999999999</formula2>
    </dataValidation>
    <dataValidation type="whole" imeMode="halfAlpha" allowBlank="1" showInputMessage="1" showErrorMessage="1" error="有効な数字を入力してください" sqref="M239:O239" xr:uid="{45E0FDC4-EBD8-4288-A15A-01029E1D07B8}">
      <formula1>0</formula1>
      <formula2>9999999999</formula2>
    </dataValidation>
    <dataValidation type="whole" imeMode="halfAlpha" allowBlank="1" showInputMessage="1" showErrorMessage="1" error="有効な数字を入力してください" sqref="P239:S239" xr:uid="{DC5BABD2-D8D3-4E35-B826-B9A2428F1C31}">
      <formula1>0</formula1>
      <formula2>9999999999</formula2>
    </dataValidation>
    <dataValidation type="whole" imeMode="halfAlpha" allowBlank="1" showInputMessage="1" showErrorMessage="1" error="有効な数字を入力してください" sqref="M240:O240" xr:uid="{25906492-FD42-470A-8075-C7F4C1FFB590}">
      <formula1>0</formula1>
      <formula2>9999999999</formula2>
    </dataValidation>
    <dataValidation type="whole" imeMode="halfAlpha" allowBlank="1" showInputMessage="1" showErrorMessage="1" error="有効な数字を入力してください" sqref="P240:S240" xr:uid="{DA23B006-9810-4DB1-9FE5-428C5DAEF91C}">
      <formula1>0</formula1>
      <formula2>9999999999</formula2>
    </dataValidation>
    <dataValidation type="whole" imeMode="halfAlpha" allowBlank="1" showInputMessage="1" showErrorMessage="1" error="有効な数字を入力してください" sqref="M241:O241" xr:uid="{E29E8D11-129C-48DD-BB94-EA0517F0DD68}">
      <formula1>0</formula1>
      <formula2>9999999999</formula2>
    </dataValidation>
    <dataValidation type="whole" imeMode="halfAlpha" allowBlank="1" showInputMessage="1" showErrorMessage="1" error="有効な数字を入力してください" sqref="P241:S241" xr:uid="{A078DFF7-970C-4514-8DE6-C1E39CA2DC87}">
      <formula1>0</formula1>
      <formula2>9999999999</formula2>
    </dataValidation>
    <dataValidation type="whole" imeMode="halfAlpha" allowBlank="1" showInputMessage="1" showErrorMessage="1" error="有効な数字を入力してください" sqref="M242:O242" xr:uid="{CAEBB9B9-033C-4F81-B1BA-6B0CE4751470}">
      <formula1>0</formula1>
      <formula2>9999999999</formula2>
    </dataValidation>
    <dataValidation type="whole" imeMode="halfAlpha" allowBlank="1" showInputMessage="1" showErrorMessage="1" error="有効な数字を入力してください" sqref="P242:S242" xr:uid="{60032B0D-9BA0-46E6-803A-3DA7C52A0787}">
      <formula1>0</formula1>
      <formula2>9999999999</formula2>
    </dataValidation>
    <dataValidation type="whole" imeMode="halfAlpha" allowBlank="1" showInputMessage="1" showErrorMessage="1" error="有効な数字を入力してください" sqref="M243:O243" xr:uid="{69F228FA-B3DB-4688-B542-F8DFC2025984}">
      <formula1>0</formula1>
      <formula2>9999999999</formula2>
    </dataValidation>
    <dataValidation type="whole" imeMode="halfAlpha" allowBlank="1" showInputMessage="1" showErrorMessage="1" error="有効な数字を入力してください" sqref="P243:S243" xr:uid="{540BACD6-603F-41AA-9054-C92BF156A7B4}">
      <formula1>0</formula1>
      <formula2>9999999999</formula2>
    </dataValidation>
    <dataValidation type="whole" imeMode="halfAlpha" allowBlank="1" showInputMessage="1" showErrorMessage="1" error="有効な数字を入力してください" sqref="M244:O244" xr:uid="{91F5A737-35D8-44DA-B1A0-67326EBC80B5}">
      <formula1>0</formula1>
      <formula2>9999999999</formula2>
    </dataValidation>
    <dataValidation type="whole" imeMode="halfAlpha" allowBlank="1" showInputMessage="1" showErrorMessage="1" error="有効な数字を入力してください" sqref="P244:S244" xr:uid="{A09EAE74-6E89-4512-9712-4450FC28C47D}">
      <formula1>0</formula1>
      <formula2>9999999999</formula2>
    </dataValidation>
    <dataValidation type="whole" imeMode="halfAlpha" allowBlank="1" showInputMessage="1" showErrorMessage="1" error="有効な数字を入力してください" sqref="M245:O245" xr:uid="{D49D6229-D140-4D93-9466-0EC4C37DCF04}">
      <formula1>0</formula1>
      <formula2>9999999999</formula2>
    </dataValidation>
    <dataValidation type="whole" imeMode="halfAlpha" allowBlank="1" showInputMessage="1" showErrorMessage="1" error="有効な数字を入力してください" sqref="P245:S245" xr:uid="{30FDE6CB-1DC0-42D6-B4A7-F3B3823324B2}">
      <formula1>0</formula1>
      <formula2>9999999999</formula2>
    </dataValidation>
    <dataValidation type="whole" imeMode="halfAlpha" allowBlank="1" showInputMessage="1" showErrorMessage="1" error="有効な数字を入力してください" sqref="M246:O246" xr:uid="{3910B07F-0F18-4386-8426-91FFD2AF4179}">
      <formula1>0</formula1>
      <formula2>9999999999</formula2>
    </dataValidation>
    <dataValidation type="whole" imeMode="halfAlpha" allowBlank="1" showInputMessage="1" showErrorMessage="1" error="有効な数字を入力してください" sqref="P246:S246" xr:uid="{2F0604B9-821C-4D7B-9B09-FD92032B0F17}">
      <formula1>0</formula1>
      <formula2>9999999999</formula2>
    </dataValidation>
    <dataValidation type="whole" imeMode="halfAlpha" allowBlank="1" showInputMessage="1" showErrorMessage="1" error="有効な数字を入力してください" sqref="M247:O247" xr:uid="{3D72BC57-3E32-42A8-881A-7AFD5DD95EED}">
      <formula1>0</formula1>
      <formula2>9999999999</formula2>
    </dataValidation>
    <dataValidation type="whole" imeMode="halfAlpha" allowBlank="1" showInputMessage="1" showErrorMessage="1" error="有効な数字を入力してください" sqref="P247:S247" xr:uid="{5B901B9E-E5CE-4E8C-9857-A23D3895DD8E}">
      <formula1>0</formula1>
      <formula2>9999999999</formula2>
    </dataValidation>
    <dataValidation type="whole" imeMode="halfAlpha" allowBlank="1" showInputMessage="1" showErrorMessage="1" error="有効な数字を入力してください" sqref="M248:O248" xr:uid="{257332A8-FD4F-4C91-B225-447BB7847418}">
      <formula1>0</formula1>
      <formula2>9999999999</formula2>
    </dataValidation>
    <dataValidation type="whole" imeMode="halfAlpha" allowBlank="1" showInputMessage="1" showErrorMessage="1" error="有効な数字を入力してください" sqref="P248:S248" xr:uid="{D5E3B8B4-8557-439A-843E-95A46C1A9DB3}">
      <formula1>0</formula1>
      <formula2>9999999999</formula2>
    </dataValidation>
    <dataValidation type="whole" imeMode="halfAlpha" allowBlank="1" showInputMessage="1" showErrorMessage="1" error="有効な数字を入力してください" sqref="M249:O249" xr:uid="{DAABC440-09D4-4C56-97CD-91536BB4D959}">
      <formula1>0</formula1>
      <formula2>9999999999</formula2>
    </dataValidation>
    <dataValidation type="whole" imeMode="halfAlpha" allowBlank="1" showInputMessage="1" showErrorMessage="1" error="有効な数字を入力してください" sqref="P249:S249" xr:uid="{3D656F2C-F53E-4EC7-9143-8566420C912F}">
      <formula1>0</formula1>
      <formula2>9999999999</formula2>
    </dataValidation>
    <dataValidation type="whole" imeMode="halfAlpha" allowBlank="1" showInputMessage="1" showErrorMessage="1" error="有効な数字を入力してください" sqref="M250:O250" xr:uid="{5FB70EAE-DE17-4DEB-9776-196C201CADE5}">
      <formula1>0</formula1>
      <formula2>9999999999</formula2>
    </dataValidation>
    <dataValidation type="whole" imeMode="halfAlpha" allowBlank="1" showInputMessage="1" showErrorMessage="1" error="有効な数字を入力してください" sqref="P250:S250" xr:uid="{CBD5E48B-0055-4F7E-95D7-BE4162576196}">
      <formula1>0</formula1>
      <formula2>9999999999</formula2>
    </dataValidation>
    <dataValidation type="whole" imeMode="halfAlpha" allowBlank="1" showInputMessage="1" showErrorMessage="1" error="有効な数字を入力してください" sqref="M251:O251" xr:uid="{64BB2E82-1E3F-49AC-9E8E-FF6CC68308F1}">
      <formula1>0</formula1>
      <formula2>9999999999</formula2>
    </dataValidation>
    <dataValidation type="whole" imeMode="halfAlpha" allowBlank="1" showInputMessage="1" showErrorMessage="1" error="有効な数字を入力してください" sqref="P251:S251" xr:uid="{03339965-916B-4A95-B57C-6DE794AE2764}">
      <formula1>0</formula1>
      <formula2>9999999999</formula2>
    </dataValidation>
    <dataValidation type="whole" imeMode="halfAlpha" allowBlank="1" showInputMessage="1" showErrorMessage="1" error="有効な数字を入力してください" sqref="M252:O252" xr:uid="{2243A974-301A-4022-989C-2F49DFE5493B}">
      <formula1>0</formula1>
      <formula2>9999999999</formula2>
    </dataValidation>
    <dataValidation type="whole" imeMode="halfAlpha" allowBlank="1" showInputMessage="1" showErrorMessage="1" error="有効な数字を入力してください" sqref="P252:S252" xr:uid="{1C561130-AD69-430E-88E8-5C2FA6E037E1}">
      <formula1>0</formula1>
      <formula2>9999999999</formula2>
    </dataValidation>
    <dataValidation type="whole" imeMode="halfAlpha" allowBlank="1" showInputMessage="1" showErrorMessage="1" error="有効な数字を入力してください" sqref="M253:O253" xr:uid="{11D3559E-1C2A-41B9-9E3E-DEB71AC925BB}">
      <formula1>0</formula1>
      <formula2>9999999999</formula2>
    </dataValidation>
    <dataValidation type="whole" imeMode="halfAlpha" allowBlank="1" showInputMessage="1" showErrorMessage="1" error="有効な数字を入力してください" sqref="P253:S253" xr:uid="{FE46C342-2BE0-4E54-AC3F-40D8BF7B9609}">
      <formula1>0</formula1>
      <formula2>9999999999</formula2>
    </dataValidation>
    <dataValidation type="whole" imeMode="halfAlpha" allowBlank="1" showInputMessage="1" showErrorMessage="1" error="有効な数字を入力してください" sqref="M254:O254" xr:uid="{42F81013-0504-47BF-9AEE-2E1DB7234A32}">
      <formula1>0</formula1>
      <formula2>9999999999</formula2>
    </dataValidation>
    <dataValidation type="whole" imeMode="halfAlpha" allowBlank="1" showInputMessage="1" showErrorMessage="1" error="有効な数字を入力してください" sqref="P254:S254" xr:uid="{E6F98FE3-DCEA-4E0A-81CC-2356339CA1D1}">
      <formula1>0</formula1>
      <formula2>9999999999</formula2>
    </dataValidation>
    <dataValidation type="whole" imeMode="halfAlpha" allowBlank="1" showInputMessage="1" showErrorMessage="1" error="有効な数字を入力してください" sqref="M255:O255" xr:uid="{CB74097C-5627-4924-B8FE-A9943A05F7C0}">
      <formula1>0</formula1>
      <formula2>9999999999</formula2>
    </dataValidation>
    <dataValidation type="whole" imeMode="halfAlpha" allowBlank="1" showInputMessage="1" showErrorMessage="1" error="有効な数字を入力してください" sqref="P255:S255" xr:uid="{3882CD94-EF98-422C-B89F-590D37A2D50D}">
      <formula1>0</formula1>
      <formula2>9999999999</formula2>
    </dataValidation>
    <dataValidation type="whole" imeMode="halfAlpha" allowBlank="1" showInputMessage="1" showErrorMessage="1" error="有効な数字を入力してください" sqref="M256:O256" xr:uid="{C6F38982-C0E6-4CB1-A4F2-BE0E5238376E}">
      <formula1>0</formula1>
      <formula2>9999999999</formula2>
    </dataValidation>
    <dataValidation type="whole" imeMode="halfAlpha" allowBlank="1" showInputMessage="1" showErrorMessage="1" error="有効な数字を入力してください" sqref="P256:S256" xr:uid="{8CF3FD39-BA9F-4BDB-96AE-555249290B82}">
      <formula1>0</formula1>
      <formula2>9999999999</formula2>
    </dataValidation>
    <dataValidation type="whole" imeMode="halfAlpha" allowBlank="1" showInputMessage="1" showErrorMessage="1" error="有効な数字を入力してください" sqref="M257:O257" xr:uid="{0A07B8B1-9FA8-4A82-919F-3AD9A7DD7350}">
      <formula1>0</formula1>
      <formula2>9999999999</formula2>
    </dataValidation>
    <dataValidation type="whole" imeMode="halfAlpha" allowBlank="1" showInputMessage="1" showErrorMessage="1" error="有効な数字を入力してください" sqref="P257:S257" xr:uid="{9193B1E3-AC4C-47D3-9CC9-2A193C310E0C}">
      <formula1>0</formula1>
      <formula2>9999999999</formula2>
    </dataValidation>
    <dataValidation type="whole" imeMode="halfAlpha" allowBlank="1" showInputMessage="1" showErrorMessage="1" error="有効な数字を入力してください" sqref="M258:O258" xr:uid="{E478EBE6-8A80-4EF1-A33B-7AB850E766F6}">
      <formula1>0</formula1>
      <formula2>9999999999</formula2>
    </dataValidation>
    <dataValidation type="whole" imeMode="halfAlpha" allowBlank="1" showInputMessage="1" showErrorMessage="1" error="有効な数字を入力してください" sqref="P258:S258" xr:uid="{13BB7F2E-573D-4102-A4EC-B09492C8918C}">
      <formula1>0</formula1>
      <formula2>9999999999</formula2>
    </dataValidation>
    <dataValidation type="whole" imeMode="halfAlpha" allowBlank="1" showInputMessage="1" showErrorMessage="1" error="有効な数字を入力してください" sqref="M259:O259" xr:uid="{1338E4EF-2B67-42C8-A39F-2589E21D073A}">
      <formula1>0</formula1>
      <formula2>9999999999</formula2>
    </dataValidation>
    <dataValidation type="whole" imeMode="halfAlpha" allowBlank="1" showInputMessage="1" showErrorMessage="1" error="有効な数字を入力してください" sqref="P259:S259" xr:uid="{E105C6B0-6645-4078-A309-3C6D36D80F88}">
      <formula1>0</formula1>
      <formula2>9999999999</formula2>
    </dataValidation>
    <dataValidation type="whole" imeMode="halfAlpha" allowBlank="1" showInputMessage="1" showErrorMessage="1" error="有効な数字を入力してください" sqref="M260:O260" xr:uid="{97A23133-7137-4C01-AA9A-18448D531BB0}">
      <formula1>0</formula1>
      <formula2>9999999999</formula2>
    </dataValidation>
    <dataValidation type="whole" imeMode="halfAlpha" allowBlank="1" showInputMessage="1" showErrorMessage="1" error="有効な数字を入力してください" sqref="P260:S260" xr:uid="{0D01D22D-4FFD-4A90-829B-C6DC0079EF43}">
      <formula1>0</formula1>
      <formula2>9999999999</formula2>
    </dataValidation>
    <dataValidation type="whole" imeMode="halfAlpha" allowBlank="1" showInputMessage="1" showErrorMessage="1" error="有効な数字を入力してください" sqref="M261:O261" xr:uid="{1683DCD6-DF58-4504-BF37-AEF628E5EA30}">
      <formula1>0</formula1>
      <formula2>9999999999</formula2>
    </dataValidation>
    <dataValidation type="whole" imeMode="halfAlpha" allowBlank="1" showInputMessage="1" showErrorMessage="1" error="有効な数字を入力してください" sqref="P261:S261" xr:uid="{797A3535-5527-443E-8790-445FF2CE7EFE}">
      <formula1>0</formula1>
      <formula2>9999999999</formula2>
    </dataValidation>
    <dataValidation type="whole" imeMode="halfAlpha" allowBlank="1" showInputMessage="1" showErrorMessage="1" error="有効な数字を入力してください" sqref="M262:O262" xr:uid="{FBB9659D-2D66-4669-A0F3-5DA9E6B2217A}">
      <formula1>0</formula1>
      <formula2>9999999999</formula2>
    </dataValidation>
    <dataValidation type="whole" imeMode="halfAlpha" allowBlank="1" showInputMessage="1" showErrorMessage="1" error="有効な数字を入力してください" sqref="P262:S262" xr:uid="{21D02AE4-230D-496F-89F6-874E528557D9}">
      <formula1>0</formula1>
      <formula2>9999999999</formula2>
    </dataValidation>
    <dataValidation type="whole" imeMode="halfAlpha" allowBlank="1" showInputMessage="1" showErrorMessage="1" error="有効な数字を入力してください" sqref="M263:O263" xr:uid="{B5166E22-D75E-4901-9A86-8374E25B4570}">
      <formula1>0</formula1>
      <formula2>9999999999</formula2>
    </dataValidation>
    <dataValidation type="whole" imeMode="halfAlpha" allowBlank="1" showInputMessage="1" showErrorMessage="1" error="有効な数字を入力してください" sqref="P263:S263" xr:uid="{429A86B9-62F5-4EBE-86DA-C18AD20288B8}">
      <formula1>0</formula1>
      <formula2>9999999999</formula2>
    </dataValidation>
    <dataValidation type="whole" imeMode="halfAlpha" allowBlank="1" showInputMessage="1" showErrorMessage="1" error="有効な数字を入力してください" sqref="M264:O264" xr:uid="{EFF45823-1A88-40A7-81D8-97B0CDBF64B1}">
      <formula1>0</formula1>
      <formula2>9999999999</formula2>
    </dataValidation>
    <dataValidation type="whole" imeMode="halfAlpha" allowBlank="1" showInputMessage="1" showErrorMessage="1" error="有効な数字を入力してください" sqref="P264:S264" xr:uid="{E0BAA814-788E-40FD-8BD6-46E7A41EC1A1}">
      <formula1>0</formula1>
      <formula2>9999999999</formula2>
    </dataValidation>
    <dataValidation type="whole" imeMode="halfAlpha" allowBlank="1" showInputMessage="1" showErrorMessage="1" error="有効な数字を入力してください" sqref="M265:O265" xr:uid="{77DFCAFE-1BD4-4E1D-983B-0D7A5393B406}">
      <formula1>0</formula1>
      <formula2>9999999999</formula2>
    </dataValidation>
    <dataValidation type="whole" imeMode="halfAlpha" allowBlank="1" showInputMessage="1" showErrorMessage="1" error="有効な数字を入力してください" sqref="P265:S265" xr:uid="{672F2AA1-3C23-4D51-B89F-A262C38CF479}">
      <formula1>0</formula1>
      <formula2>9999999999</formula2>
    </dataValidation>
    <dataValidation type="whole" imeMode="halfAlpha" allowBlank="1" showInputMessage="1" showErrorMessage="1" error="有効な数字を入力してください" sqref="M266:O266" xr:uid="{92B48FE2-EE06-4D6C-B9B2-6BEF5E974FE0}">
      <formula1>0</formula1>
      <formula2>9999999999</formula2>
    </dataValidation>
    <dataValidation type="whole" imeMode="halfAlpha" allowBlank="1" showInputMessage="1" showErrorMessage="1" error="有効な数字を入力してください" sqref="P266:S266" xr:uid="{521D8B62-A761-4780-B304-7802C23ED0D3}">
      <formula1>0</formula1>
      <formula2>9999999999</formula2>
    </dataValidation>
    <dataValidation type="whole" imeMode="halfAlpha" allowBlank="1" showInputMessage="1" showErrorMessage="1" error="有効な数字を入力してください" sqref="M267:O267" xr:uid="{5303CCC4-4080-4408-8721-7083EF24EB91}">
      <formula1>0</formula1>
      <formula2>9999999999</formula2>
    </dataValidation>
    <dataValidation type="whole" imeMode="halfAlpha" allowBlank="1" showInputMessage="1" showErrorMessage="1" error="有効な数字を入力してください" sqref="P267:S267" xr:uid="{7918AD00-9D33-4B98-B130-68BF91AA9A09}">
      <formula1>0</formula1>
      <formula2>9999999999</formula2>
    </dataValidation>
    <dataValidation type="whole" imeMode="halfAlpha" allowBlank="1" showInputMessage="1" showErrorMessage="1" error="有効な数字を入力してください" sqref="M268:O268" xr:uid="{808EEA02-D6B1-4082-8C8D-29C913D75A88}">
      <formula1>0</formula1>
      <formula2>9999999999</formula2>
    </dataValidation>
    <dataValidation type="whole" imeMode="halfAlpha" allowBlank="1" showInputMessage="1" showErrorMessage="1" error="有効な数字を入力してください" sqref="P268:S268" xr:uid="{742F9951-AB6E-41E2-8BDF-E4C33DDF8D49}">
      <formula1>0</formula1>
      <formula2>9999999999</formula2>
    </dataValidation>
    <dataValidation type="whole" imeMode="halfAlpha" allowBlank="1" showInputMessage="1" showErrorMessage="1" error="有効な数字を入力してください" sqref="M269:O269" xr:uid="{4D9CEF65-BBEB-49AA-A166-D93C8047AB88}">
      <formula1>0</formula1>
      <formula2>9999999999</formula2>
    </dataValidation>
    <dataValidation type="whole" imeMode="halfAlpha" allowBlank="1" showInputMessage="1" showErrorMessage="1" error="有効な数字を入力してください" sqref="P269:S269" xr:uid="{8E273EFF-8D3D-4749-8772-0DCD7969391D}">
      <formula1>0</formula1>
      <formula2>9999999999</formula2>
    </dataValidation>
    <dataValidation type="whole" imeMode="halfAlpha" allowBlank="1" showInputMessage="1" showErrorMessage="1" error="有効な数字を入力してください" sqref="M270:O270" xr:uid="{DBBC5E38-7226-41ED-8F02-1954EF7A90F1}">
      <formula1>0</formula1>
      <formula2>9999999999</formula2>
    </dataValidation>
    <dataValidation type="whole" imeMode="halfAlpha" allowBlank="1" showInputMessage="1" showErrorMessage="1" error="有効な数字を入力してください" sqref="P270:S270" xr:uid="{6EFE5A4A-1E89-4A6C-AD37-1C82F8F586D0}">
      <formula1>0</formula1>
      <formula2>9999999999</formula2>
    </dataValidation>
    <dataValidation type="whole" imeMode="halfAlpha" allowBlank="1" showInputMessage="1" showErrorMessage="1" error="有効な数字を入力してください" sqref="M271:O271" xr:uid="{302C5C4F-096D-4150-BD94-EBE8F25834D2}">
      <formula1>0</formula1>
      <formula2>9999999999</formula2>
    </dataValidation>
    <dataValidation type="whole" imeMode="halfAlpha" allowBlank="1" showInputMessage="1" showErrorMessage="1" error="有効な数字を入力してください" sqref="P271:S271" xr:uid="{751CA8C0-1AC9-491F-B74B-7EEBD2791C3D}">
      <formula1>0</formula1>
      <formula2>9999999999</formula2>
    </dataValidation>
    <dataValidation errorStyle="warning" imeMode="hiragana" allowBlank="1" showInputMessage="1" showErrorMessage="1" sqref="E272:L272" xr:uid="{7E5A62E9-30BE-4C7A-B204-E9F55518D835}"/>
    <dataValidation type="whole" imeMode="halfAlpha" allowBlank="1" showInputMessage="1" showErrorMessage="1" error="有効な数字を入力してください" sqref="M272:O272" xr:uid="{DDACBBDA-1559-4243-85FF-E6EE23D3BB1D}">
      <formula1>0</formula1>
      <formula2>9999999999</formula2>
    </dataValidation>
    <dataValidation type="whole" imeMode="halfAlpha" allowBlank="1" showInputMessage="1" showErrorMessage="1" error="有効な数字を入力してください" sqref="P272:S272" xr:uid="{7844BC47-6C2B-42C7-9B04-E3F1BB73A528}">
      <formula1>0</formula1>
      <formula2>9999999999</formula2>
    </dataValidation>
    <dataValidation errorStyle="warning" imeMode="hiragana" allowBlank="1" showInputMessage="1" showErrorMessage="1" sqref="E273:L273" xr:uid="{8B107F48-C3A2-4336-A787-0F54E1DCC2BB}"/>
    <dataValidation type="whole" imeMode="halfAlpha" allowBlank="1" showInputMessage="1" showErrorMessage="1" error="有効な数字を入力してください" sqref="M273:O273" xr:uid="{0B272DEF-B0B6-4705-8439-AE6E1C14090E}">
      <formula1>0</formula1>
      <formula2>9999999999</formula2>
    </dataValidation>
    <dataValidation type="whole" imeMode="halfAlpha" allowBlank="1" showInputMessage="1" showErrorMessage="1" error="有効な数字を入力してください" sqref="P273:S273" xr:uid="{4814194A-D748-4733-88E0-6424EF2323A4}">
      <formula1>0</formula1>
      <formula2>9999999999</formula2>
    </dataValidation>
    <dataValidation errorStyle="warning" imeMode="hiragana" allowBlank="1" showInputMessage="1" showErrorMessage="1" sqref="E274:L274" xr:uid="{B3FA7B27-FB68-41C9-AFF6-9BCF8F42F8ED}"/>
    <dataValidation type="whole" imeMode="halfAlpha" allowBlank="1" showInputMessage="1" showErrorMessage="1" error="有効な数字を入力してください" sqref="M274:O274" xr:uid="{D0D80D87-797A-4122-900F-776F33C024F3}">
      <formula1>0</formula1>
      <formula2>9999999999</formula2>
    </dataValidation>
    <dataValidation type="whole" imeMode="halfAlpha" allowBlank="1" showInputMessage="1" showErrorMessage="1" error="有効な数字を入力してください" sqref="P274:S274" xr:uid="{16247803-3992-4FFB-AC91-CF661A541982}">
      <formula1>0</formula1>
      <formula2>9999999999</formula2>
    </dataValidation>
    <dataValidation errorStyle="warning" imeMode="hiragana" allowBlank="1" showInputMessage="1" showErrorMessage="1" sqref="E275:L275" xr:uid="{525A395C-E69A-4D9F-86D6-271CE88F5222}"/>
    <dataValidation type="whole" imeMode="halfAlpha" allowBlank="1" showInputMessage="1" showErrorMessage="1" error="有効な数字を入力してください" sqref="M275:O275" xr:uid="{8AC99D08-8212-46E5-94E8-3AB9821A2FFF}">
      <formula1>0</formula1>
      <formula2>9999999999</formula2>
    </dataValidation>
    <dataValidation type="whole" imeMode="halfAlpha" allowBlank="1" showInputMessage="1" showErrorMessage="1" error="有効な数字を入力してください" sqref="P275:S275" xr:uid="{A90E4370-0C61-451C-AE7D-BA56A8257C08}">
      <formula1>0</formula1>
      <formula2>9999999999</formula2>
    </dataValidation>
    <dataValidation errorStyle="warning" imeMode="hiragana" allowBlank="1" showInputMessage="1" showErrorMessage="1" sqref="E276:L276" xr:uid="{AE0EBE4E-60E2-4E15-B647-FEB6E83F1819}"/>
    <dataValidation type="whole" imeMode="halfAlpha" allowBlank="1" showInputMessage="1" showErrorMessage="1" error="有効な数字を入力してください" sqref="M276:O276" xr:uid="{593E85D3-E9F8-4C24-897E-FF21FFED0EE7}">
      <formula1>0</formula1>
      <formula2>9999999999</formula2>
    </dataValidation>
    <dataValidation type="whole" imeMode="halfAlpha" allowBlank="1" showInputMessage="1" showErrorMessage="1" error="有効な数字を入力してください" sqref="P276:S276" xr:uid="{B9B96243-BDF5-45ED-8208-8B2221935A2F}">
      <formula1>0</formula1>
      <formula2>9999999999</formula2>
    </dataValidation>
    <dataValidation errorStyle="warning" imeMode="hiragana" allowBlank="1" showInputMessage="1" showErrorMessage="1" sqref="E277:L277" xr:uid="{F0B3AE5C-B6C4-4B93-A50E-C3513931791A}"/>
    <dataValidation type="whole" imeMode="halfAlpha" allowBlank="1" showInputMessage="1" showErrorMessage="1" error="有効な数字を入力してください" sqref="M277:O277" xr:uid="{C5B9EDB2-EE7F-4B29-96C1-57454763F444}">
      <formula1>0</formula1>
      <formula2>9999999999</formula2>
    </dataValidation>
    <dataValidation type="whole" imeMode="halfAlpha" allowBlank="1" showInputMessage="1" showErrorMessage="1" error="有効な数字を入力してください" sqref="P277:S277" xr:uid="{6220C61B-85CE-4017-806F-6097F1D02739}">
      <formula1>0</formula1>
      <formula2>9999999999</formula2>
    </dataValidation>
    <dataValidation errorStyle="warning" imeMode="hiragana" allowBlank="1" showInputMessage="1" showErrorMessage="1" sqref="E278:L278" xr:uid="{3C3B419E-3C84-4176-9A0D-EA8B5BB1304C}"/>
    <dataValidation type="whole" imeMode="halfAlpha" allowBlank="1" showInputMessage="1" showErrorMessage="1" error="有効な数字を入力してください" sqref="M278:O278" xr:uid="{CF4FF12D-D0D7-47F4-AB41-708F01A026C1}">
      <formula1>0</formula1>
      <formula2>9999999999</formula2>
    </dataValidation>
    <dataValidation type="whole" imeMode="halfAlpha" allowBlank="1" showInputMessage="1" showErrorMessage="1" error="有効な数字を入力してください" sqref="P278:S278" xr:uid="{EB9D88C8-DD21-45E8-A928-6175C576B352}">
      <formula1>0</formula1>
      <formula2>9999999999</formula2>
    </dataValidation>
    <dataValidation errorStyle="warning" imeMode="hiragana" allowBlank="1" showInputMessage="1" showErrorMessage="1" sqref="E279:L279" xr:uid="{4CE9A580-D778-48AA-9F92-37D76F867862}"/>
    <dataValidation type="whole" imeMode="halfAlpha" allowBlank="1" showInputMessage="1" showErrorMessage="1" error="有効な数字を入力してください" sqref="M279:O279" xr:uid="{5517CDB3-1136-4E57-B39F-162BB471E90D}">
      <formula1>0</formula1>
      <formula2>9999999999</formula2>
    </dataValidation>
    <dataValidation type="whole" imeMode="halfAlpha" allowBlank="1" showInputMessage="1" showErrorMessage="1" error="有効な数字を入力してください" sqref="P279:S279" xr:uid="{D46D8883-98E7-4A9E-9ECD-1427C73F7FA1}">
      <formula1>0</formula1>
      <formula2>9999999999</formula2>
    </dataValidation>
    <dataValidation errorStyle="warning" imeMode="hiragana" allowBlank="1" showInputMessage="1" showErrorMessage="1" sqref="E280:L280" xr:uid="{A43B276D-0C4D-4732-8909-DE1BB596B0A4}"/>
    <dataValidation type="whole" imeMode="halfAlpha" allowBlank="1" showInputMessage="1" showErrorMessage="1" error="有効な数字を入力してください" sqref="M280:O280" xr:uid="{B42CB40E-3D41-4E60-B067-94AECD7464AE}">
      <formula1>0</formula1>
      <formula2>9999999999</formula2>
    </dataValidation>
    <dataValidation type="whole" imeMode="halfAlpha" allowBlank="1" showInputMessage="1" showErrorMessage="1" error="有効な数字を入力してください" sqref="P280:S280" xr:uid="{6855A0A0-822D-47FD-99BA-B6CE9EEEEB2C}">
      <formula1>0</formula1>
      <formula2>9999999999</formula2>
    </dataValidation>
    <dataValidation errorStyle="warning" imeMode="hiragana" allowBlank="1" showInputMessage="1" showErrorMessage="1" sqref="E281:L281" xr:uid="{A52AECBC-7F6E-492A-B80D-F6C9C88EA382}"/>
    <dataValidation type="whole" imeMode="halfAlpha" allowBlank="1" showInputMessage="1" showErrorMessage="1" error="有効な数字を入力してください" sqref="M281:O281" xr:uid="{DE696605-C5AB-4BC6-A57B-8D53B158F6CD}">
      <formula1>0</formula1>
      <formula2>9999999999</formula2>
    </dataValidation>
    <dataValidation type="whole" imeMode="halfAlpha" allowBlank="1" showInputMessage="1" showErrorMessage="1" error="有効な数字を入力してください" sqref="P281:S281" xr:uid="{F35C6373-410E-4DD5-8FF1-EE20632C5097}">
      <formula1>0</formula1>
      <formula2>9999999999</formula2>
    </dataValidation>
    <dataValidation errorStyle="warning" imeMode="hiragana" allowBlank="1" showInputMessage="1" showErrorMessage="1" sqref="E282:L282" xr:uid="{793455BA-F6C1-47A0-9F6A-3D6D102369FC}"/>
    <dataValidation type="whole" imeMode="halfAlpha" allowBlank="1" showInputMessage="1" showErrorMessage="1" error="有効な数字を入力してください" sqref="M282:O282" xr:uid="{B251368A-DAA8-4382-AE2D-222542AF22D7}">
      <formula1>0</formula1>
      <formula2>9999999999</formula2>
    </dataValidation>
    <dataValidation type="whole" imeMode="halfAlpha" allowBlank="1" showInputMessage="1" showErrorMessage="1" error="有効な数字を入力してください" sqref="P282:S282" xr:uid="{B7E99255-D510-47E4-A1F2-2489D2B3C784}">
      <formula1>0</formula1>
      <formula2>9999999999</formula2>
    </dataValidation>
    <dataValidation errorStyle="warning" imeMode="hiragana" allowBlank="1" showInputMessage="1" showErrorMessage="1" sqref="E283:L283" xr:uid="{06BFF2CE-50F5-4337-97D4-D8D2EF417999}"/>
    <dataValidation type="whole" imeMode="halfAlpha" allowBlank="1" showInputMessage="1" showErrorMessage="1" error="有効な数字を入力してください" sqref="M283:O283" xr:uid="{61D7B255-407F-4CCA-B270-3EB5A00AAD03}">
      <formula1>0</formula1>
      <formula2>9999999999</formula2>
    </dataValidation>
    <dataValidation type="whole" imeMode="halfAlpha" allowBlank="1" showInputMessage="1" showErrorMessage="1" error="有効な数字を入力してください" sqref="P283:S283" xr:uid="{53D7F144-37CF-482C-8FBA-E8B51B84C509}">
      <formula1>0</formula1>
      <formula2>9999999999</formula2>
    </dataValidation>
    <dataValidation errorStyle="warning" imeMode="hiragana" allowBlank="1" showInputMessage="1" showErrorMessage="1" sqref="E284:L284" xr:uid="{E91ECB8B-DAE1-41C7-85B7-DA77C96773C5}"/>
    <dataValidation type="whole" imeMode="halfAlpha" allowBlank="1" showInputMessage="1" showErrorMessage="1" error="有効な数字を入力してください" sqref="M284:O284" xr:uid="{450204B1-1FB2-47A3-B65A-BF9A9E18EF5D}">
      <formula1>0</formula1>
      <formula2>9999999999</formula2>
    </dataValidation>
    <dataValidation type="whole" imeMode="halfAlpha" allowBlank="1" showInputMessage="1" showErrorMessage="1" error="有効な数字を入力してください" sqref="P284:S284" xr:uid="{6EA89604-2305-456C-9008-8780C3242036}">
      <formula1>0</formula1>
      <formula2>9999999999</formula2>
    </dataValidation>
    <dataValidation errorStyle="warning" imeMode="hiragana" allowBlank="1" showInputMessage="1" showErrorMessage="1" sqref="E285:L285" xr:uid="{DC0A16B3-44B1-43E1-AC6D-0C644539BA38}"/>
    <dataValidation type="whole" imeMode="halfAlpha" allowBlank="1" showInputMessage="1" showErrorMessage="1" error="有効な数字を入力してください" sqref="M285:O285" xr:uid="{C903048E-05B9-4B1A-A6D8-7B22D61A4806}">
      <formula1>0</formula1>
      <formula2>9999999999</formula2>
    </dataValidation>
    <dataValidation type="whole" imeMode="halfAlpha" allowBlank="1" showInputMessage="1" showErrorMessage="1" error="有効な数字を入力してください" sqref="P285:S285" xr:uid="{3B6D6DC9-30E4-410D-BEAD-0F03EC5721CA}">
      <formula1>0</formula1>
      <formula2>9999999999</formula2>
    </dataValidation>
    <dataValidation errorStyle="warning" imeMode="hiragana" allowBlank="1" showInputMessage="1" showErrorMessage="1" sqref="E286:L286" xr:uid="{A4E35D0F-28EE-49CE-A3BF-996316CC4E93}"/>
    <dataValidation type="whole" imeMode="halfAlpha" allowBlank="1" showInputMessage="1" showErrorMessage="1" error="有効な数字を入力してください" sqref="M286:O286" xr:uid="{C34AEFEE-9250-44F5-8F76-AF10F5EEBA13}">
      <formula1>0</formula1>
      <formula2>9999999999</formula2>
    </dataValidation>
    <dataValidation type="whole" imeMode="halfAlpha" allowBlank="1" showInputMessage="1" showErrorMessage="1" error="有効な数字を入力してください" sqref="P286:S286" xr:uid="{98D1EA1E-D544-4B9B-8F3B-CBEF54192D48}">
      <formula1>0</formula1>
      <formula2>9999999999</formula2>
    </dataValidation>
    <dataValidation errorStyle="warning" imeMode="hiragana" allowBlank="1" showInputMessage="1" showErrorMessage="1" sqref="E287:L287" xr:uid="{6192DFD0-E05E-4DEB-B119-F1C384B69866}"/>
    <dataValidation type="whole" imeMode="halfAlpha" allowBlank="1" showInputMessage="1" showErrorMessage="1" error="有効な数字を入力してください" sqref="M287:O287" xr:uid="{FF351C8F-DAE3-4F06-B1A0-9004933C5FD7}">
      <formula1>0</formula1>
      <formula2>9999999999</formula2>
    </dataValidation>
    <dataValidation type="whole" imeMode="halfAlpha" allowBlank="1" showInputMessage="1" showErrorMessage="1" error="有効な数字を入力してください" sqref="P287:S287" xr:uid="{89698424-B694-4A02-841E-70B1175DE67E}">
      <formula1>0</formula1>
      <formula2>9999999999</formula2>
    </dataValidation>
    <dataValidation errorStyle="warning" imeMode="hiragana" allowBlank="1" showInputMessage="1" showErrorMessage="1" sqref="E288:L288" xr:uid="{566E6BF3-46B8-4F3B-ACCC-AC3D0F9E7474}"/>
    <dataValidation type="whole" imeMode="halfAlpha" allowBlank="1" showInputMessage="1" showErrorMessage="1" error="有効な数字を入力してください" sqref="M288:O288" xr:uid="{B055825C-2BD2-4F84-B3D3-8A534449E3C3}">
      <formula1>0</formula1>
      <formula2>9999999999</formula2>
    </dataValidation>
    <dataValidation type="whole" imeMode="halfAlpha" allowBlank="1" showInputMessage="1" showErrorMessage="1" error="有効な数字を入力してください" sqref="P288:S288" xr:uid="{B88118CC-1269-4B7E-8C27-E2DAA5096B4C}">
      <formula1>0</formula1>
      <formula2>9999999999</formula2>
    </dataValidation>
    <dataValidation errorStyle="warning" imeMode="hiragana" allowBlank="1" showInputMessage="1" showErrorMessage="1" sqref="E289:L289" xr:uid="{3EA52B45-BD74-4E72-BBCC-98C6F67831CD}"/>
    <dataValidation type="whole" imeMode="halfAlpha" allowBlank="1" showInputMessage="1" showErrorMessage="1" error="有効な数字を入力してください" sqref="M289:O289" xr:uid="{5A396EC2-1F7B-4583-87AC-511B938D9B16}">
      <formula1>0</formula1>
      <formula2>9999999999</formula2>
    </dataValidation>
    <dataValidation type="whole" imeMode="halfAlpha" allowBlank="1" showInputMessage="1" showErrorMessage="1" error="有効な数字を入力してください" sqref="P289:S289" xr:uid="{B186783D-6E01-48F6-9C26-FB9A402EEEF1}">
      <formula1>0</formula1>
      <formula2>9999999999</formula2>
    </dataValidation>
    <dataValidation type="whole" imeMode="halfAlpha" allowBlank="1" showInputMessage="1" showErrorMessage="1" error="有効な数字を入力してください" sqref="K293:O293" xr:uid="{C93A7046-B484-4CBD-A582-F6CAF45D1065}">
      <formula1>0</formula1>
      <formula2>9999999999</formula2>
    </dataValidation>
    <dataValidation type="whole" imeMode="halfAlpha" allowBlank="1" showInputMessage="1" showErrorMessage="1" error="有効な数字を入力してください" sqref="P293:S293" xr:uid="{FF98CB2B-0A90-4C97-847D-C6045CA75E63}">
      <formula1>0</formula1>
      <formula2>9999999999</formula2>
    </dataValidation>
    <dataValidation type="whole" imeMode="halfAlpha" allowBlank="1" showInputMessage="1" showErrorMessage="1" error="有効な数字を入力してください" sqref="K294:O294" xr:uid="{F9317E1F-5955-4BE4-91FD-BE8466E74416}">
      <formula1>0</formula1>
      <formula2>9999999999</formula2>
    </dataValidation>
    <dataValidation type="whole" imeMode="halfAlpha" allowBlank="1" showInputMessage="1" showErrorMessage="1" error="有効な数字を入力してください" sqref="P294:S294" xr:uid="{13B8471D-D48E-4DD2-8ED7-ED1EA1E3191E}">
      <formula1>0</formula1>
      <formula2>9999999999</formula2>
    </dataValidation>
    <dataValidation type="whole" imeMode="halfAlpha" allowBlank="1" showInputMessage="1" showErrorMessage="1" error="有効な数字を入力してください" sqref="K295:O295" xr:uid="{19D6FEA6-C513-4A5D-A59C-CF6C805FA408}">
      <formula1>0</formula1>
      <formula2>9999999999</formula2>
    </dataValidation>
    <dataValidation type="whole" imeMode="halfAlpha" allowBlank="1" showInputMessage="1" showErrorMessage="1" error="有効な数字を入力してください" sqref="P295:S295" xr:uid="{AFE9C5E6-B683-4AC7-AFBD-F79F3F322756}">
      <formula1>0</formula1>
      <formula2>9999999999</formula2>
    </dataValidation>
    <dataValidation type="whole" imeMode="halfAlpha" allowBlank="1" showInputMessage="1" showErrorMessage="1" error="有効な数字を入力してください" sqref="K296:O296" xr:uid="{06B37BD6-9412-433E-85C0-42A75A11107F}">
      <formula1>0</formula1>
      <formula2>9999999999</formula2>
    </dataValidation>
    <dataValidation type="whole" imeMode="halfAlpha" allowBlank="1" showInputMessage="1" showErrorMessage="1" error="有効な数字を入力してください" sqref="P296:S296" xr:uid="{F293B083-4871-4D84-ABC7-E0DF1E02C120}">
      <formula1>0</formula1>
      <formula2>9999999999</formula2>
    </dataValidation>
    <dataValidation type="whole" imeMode="halfAlpha" allowBlank="1" showInputMessage="1" showErrorMessage="1" error="有効な数字を入力してください" sqref="K297:O297" xr:uid="{72E31EE4-E912-4DA3-B645-EA920385055B}">
      <formula1>0</formula1>
      <formula2>9999999999</formula2>
    </dataValidation>
    <dataValidation type="whole" imeMode="halfAlpha" allowBlank="1" showInputMessage="1" showErrorMessage="1" error="有効な数字を入力してください" sqref="P297:S297" xr:uid="{7A307A26-5B6B-4D93-ACED-1EF8EDCE88AC}">
      <formula1>0</formula1>
      <formula2>9999999999</formula2>
    </dataValidation>
    <dataValidation type="list" imeMode="halfAlpha" allowBlank="1" showInputMessage="1" showErrorMessage="1" error="リストから選択してください" sqref="K306:L306" xr:uid="{27BDEEFD-00E4-4B95-B3C8-7728AE458026}">
      <formula1>"○,　"</formula1>
    </dataValidation>
    <dataValidation type="list" imeMode="halfAlpha" allowBlank="1" showInputMessage="1" showErrorMessage="1" error="リストから選択してください" sqref="K307:L307" xr:uid="{4070EC30-5CEC-4FB1-AE9B-4A7359D691D2}">
      <formula1>"○,　"</formula1>
    </dataValidation>
    <dataValidation type="list" imeMode="halfAlpha" allowBlank="1" showInputMessage="1" showErrorMessage="1" error="リストから選択してください" sqref="K308:L308" xr:uid="{C2FF18E5-CBA9-48E0-A5B1-54AF6BBD5C34}">
      <formula1>"○,　"</formula1>
    </dataValidation>
    <dataValidation type="list" imeMode="halfAlpha" allowBlank="1" showInputMessage="1" showErrorMessage="1" error="リストから選択してください" sqref="K309:L309" xr:uid="{6E7E4DD5-14B6-4101-A9DF-F8A2D90064C1}">
      <formula1>"○,　"</formula1>
    </dataValidation>
    <dataValidation type="list" imeMode="halfAlpha" allowBlank="1" showInputMessage="1" showErrorMessage="1" error="リストから選択してください" sqref="K310:L310" xr:uid="{6646713D-1F75-44C3-8871-2D6A2AF90192}">
      <formula1>"○,　"</formula1>
    </dataValidation>
    <dataValidation type="list" imeMode="halfAlpha" allowBlank="1" showInputMessage="1" showErrorMessage="1" error="リストから選択してください" sqref="K311:L311" xr:uid="{AF776272-57DF-4AB9-A56E-D146EAFDEA77}">
      <formula1>"○,　"</formula1>
    </dataValidation>
    <dataValidation type="list" imeMode="halfAlpha" allowBlank="1" showInputMessage="1" showErrorMessage="1" error="リストから選択してください" sqref="K312:L312" xr:uid="{DAAF6B75-AF29-4079-A1A5-84004441B112}">
      <formula1>"○,　"</formula1>
    </dataValidation>
    <dataValidation type="list" imeMode="halfAlpha" allowBlank="1" showInputMessage="1" showErrorMessage="1" error="リストから選択してください" sqref="K313:L313" xr:uid="{E6EEE669-40B9-4532-8DD2-666CE0FB9B81}">
      <formula1>"○,　"</formula1>
    </dataValidation>
    <dataValidation type="list" imeMode="halfAlpha" allowBlank="1" showInputMessage="1" showErrorMessage="1" error="リストから選択してください" sqref="K314:L314" xr:uid="{963BDBF4-96B1-4855-8BD7-7BE45A0AB057}">
      <formula1>"○,　"</formula1>
    </dataValidation>
    <dataValidation type="list" imeMode="halfAlpha" allowBlank="1" showInputMessage="1" showErrorMessage="1" error="リストから選択してください" sqref="K315:L315" xr:uid="{E9ADEE0A-E60A-4776-9B09-8BBF1264662B}">
      <formula1>"○,　"</formula1>
    </dataValidation>
    <dataValidation type="list" imeMode="halfAlpha" allowBlank="1" showInputMessage="1" showErrorMessage="1" error="リストから選択してください" sqref="K316:L316" xr:uid="{6B530C5F-9468-4B67-B549-F6E007BFB262}">
      <formula1>"○,　"</formula1>
    </dataValidation>
    <dataValidation type="list" imeMode="halfAlpha" allowBlank="1" showInputMessage="1" showErrorMessage="1" error="リストから選択してください" sqref="K317:L317" xr:uid="{F40E1E06-33E4-4228-A61E-B268B4663241}">
      <formula1>"○,　"</formula1>
    </dataValidation>
    <dataValidation type="list" imeMode="halfAlpha" allowBlank="1" showInputMessage="1" showErrorMessage="1" error="リストから選択してください" sqref="K318:L318" xr:uid="{CA1C10B0-5D9D-4D69-84A0-4D9D034135FA}">
      <formula1>"○,　"</formula1>
    </dataValidation>
    <dataValidation type="list" imeMode="halfAlpha" allowBlank="1" showInputMessage="1" showErrorMessage="1" error="リストから選択してください" sqref="K319:L319" xr:uid="{D26A29AA-E98F-4816-A23A-802C3040D4D5}">
      <formula1>"○,　"</formula1>
    </dataValidation>
    <dataValidation type="list" imeMode="halfAlpha" allowBlank="1" showInputMessage="1" showErrorMessage="1" error="リストから選択してください" sqref="K320:L320" xr:uid="{417062C1-B81B-44E7-B092-5C86A562D83A}">
      <formula1>"○,　"</formula1>
    </dataValidation>
    <dataValidation type="list" imeMode="halfAlpha" allowBlank="1" showInputMessage="1" showErrorMessage="1" error="リストから選択してください" sqref="K321:L321" xr:uid="{26F3DD01-DF34-447F-BFAA-3B73B1129E82}">
      <formula1>"○,　"</formula1>
    </dataValidation>
    <dataValidation type="list" imeMode="halfAlpha" allowBlank="1" showInputMessage="1" showErrorMessage="1" error="リストから選択してください" sqref="K322:L322" xr:uid="{C17CEBA6-73A9-4751-B167-3DD011B082B7}">
      <formula1>"○,　"</formula1>
    </dataValidation>
    <dataValidation type="list" imeMode="halfAlpha" allowBlank="1" showInputMessage="1" showErrorMessage="1" error="リストから選択してください" sqref="K323:L323" xr:uid="{7B1B4C15-AC4C-420C-8798-8B48621CDA15}">
      <formula1>"○,　"</formula1>
    </dataValidation>
    <dataValidation type="list" imeMode="halfAlpha" allowBlank="1" showInputMessage="1" showErrorMessage="1" error="リストから選択してください" sqref="K324:L324" xr:uid="{6633E521-4761-46CD-A066-94852F6F2E1A}">
      <formula1>"○,　"</formula1>
    </dataValidation>
    <dataValidation type="list" imeMode="halfAlpha" allowBlank="1" showInputMessage="1" showErrorMessage="1" error="リストから選択してください" sqref="K325:L325" xr:uid="{23E06FEF-90A7-451C-9C13-278D72032930}">
      <formula1>"○,　"</formula1>
    </dataValidation>
    <dataValidation type="list" imeMode="halfAlpha" allowBlank="1" showInputMessage="1" showErrorMessage="1" error="リストから選択してください" sqref="K326:L326" xr:uid="{59B6B242-9E79-4A1A-97B6-518999DB4D03}">
      <formula1>"○,　"</formula1>
    </dataValidation>
    <dataValidation type="list" imeMode="halfAlpha" allowBlank="1" showInputMessage="1" showErrorMessage="1" error="リストから選択してください" sqref="K327:L327" xr:uid="{1E7C7027-0885-43E6-AB9B-6DC097C3B06F}">
      <formula1>"○,　"</formula1>
    </dataValidation>
    <dataValidation type="list" imeMode="halfAlpha" allowBlank="1" showInputMessage="1" showErrorMessage="1" error="リストから選択してください" sqref="K328:L328" xr:uid="{605BD168-A93C-40C7-85CA-D342752CE7E3}">
      <formula1>"○,　"</formula1>
    </dataValidation>
    <dataValidation type="list" imeMode="halfAlpha" allowBlank="1" showInputMessage="1" showErrorMessage="1" error="リストから選択してください" sqref="K329:L329" xr:uid="{C0E68E97-8485-412C-AE01-108BF63E5545}">
      <formula1>"○,　"</formula1>
    </dataValidation>
    <dataValidation type="list" imeMode="halfAlpha" allowBlank="1" showInputMessage="1" showErrorMessage="1" error="リストから選択してください" sqref="K330:L330" xr:uid="{19176A19-81AD-46BF-A204-8405441CF619}">
      <formula1>"○,　"</formula1>
    </dataValidation>
    <dataValidation type="list" imeMode="halfAlpha" allowBlank="1" showInputMessage="1" showErrorMessage="1" error="リストから選択してください" sqref="K331:L331" xr:uid="{0B000BAB-A37B-41CB-A7A7-3242C29C8F06}">
      <formula1>"○,　"</formula1>
    </dataValidation>
    <dataValidation type="list" imeMode="halfAlpha" allowBlank="1" showInputMessage="1" showErrorMessage="1" error="リストから選択してください" sqref="K332:L332" xr:uid="{46E03B0C-C3C5-4241-A6AC-AC589BE99EE5}">
      <formula1>"○,　"</formula1>
    </dataValidation>
    <dataValidation type="list" imeMode="halfAlpha" allowBlank="1" showInputMessage="1" showErrorMessage="1" error="リストから選択してください" sqref="K333:L333" xr:uid="{F5CA0F57-50C3-448B-AAC4-17D2FB07F91A}">
      <formula1>"○,　"</formula1>
    </dataValidation>
    <dataValidation type="list" imeMode="halfAlpha" allowBlank="1" showInputMessage="1" showErrorMessage="1" error="リストから選択してください" sqref="K334:L334" xr:uid="{140D994B-DBB1-4E34-B029-8E2E96918E8A}">
      <formula1>"○,　"</formula1>
    </dataValidation>
    <dataValidation type="list" imeMode="halfAlpha" allowBlank="1" showInputMessage="1" showErrorMessage="1" error="リストから選択してください" sqref="K335:L335" xr:uid="{D693CAAC-2128-4F4F-B786-8E6B1C6E72C1}">
      <formula1>"○,　"</formula1>
    </dataValidation>
    <dataValidation type="list" imeMode="halfAlpha" allowBlank="1" showInputMessage="1" showErrorMessage="1" error="リストから選択してください" sqref="K336:L336" xr:uid="{A7239928-D140-4FAD-A225-EDC7F55A4CCA}">
      <formula1>"○,　"</formula1>
    </dataValidation>
    <dataValidation type="list" imeMode="halfAlpha" allowBlank="1" showInputMessage="1" showErrorMessage="1" error="リストから選択してください" sqref="K337:L337" xr:uid="{CED8D861-C7DD-4381-BC76-8CB0E6605451}">
      <formula1>"○,　"</formula1>
    </dataValidation>
    <dataValidation type="list" imeMode="halfAlpha" allowBlank="1" showInputMessage="1" showErrorMessage="1" error="リストから選択してください" sqref="K338:L338" xr:uid="{B65ADA1E-B89E-4FD4-889B-322932BB985B}">
      <formula1>"○,　"</formula1>
    </dataValidation>
    <dataValidation type="list" imeMode="halfAlpha" allowBlank="1" showInputMessage="1" showErrorMessage="1" error="リストから選択してください" sqref="K339:L339" xr:uid="{71C44C93-7B19-4597-9024-ED27257DFA60}">
      <formula1>"○,　"</formula1>
    </dataValidation>
    <dataValidation type="list" imeMode="halfAlpha" allowBlank="1" showInputMessage="1" showErrorMessage="1" error="リストから選択してください" sqref="K340:L340" xr:uid="{3031D215-8A76-4051-AF90-C5236A2FFA75}">
      <formula1>"○,　"</formula1>
    </dataValidation>
    <dataValidation type="list" imeMode="halfAlpha" allowBlank="1" showInputMessage="1" showErrorMessage="1" error="リストから選択してください" sqref="K341:L341" xr:uid="{394E429D-7BD6-4E64-B7FA-059BA482FEC5}">
      <formula1>"○,　"</formula1>
    </dataValidation>
    <dataValidation errorStyle="warning" imeMode="halfAlpha" allowBlank="1" showInputMessage="1" showErrorMessage="1" sqref="Q306:S326" xr:uid="{2E126B79-0ACC-4710-BC12-EDF3BA6C59D1}"/>
    <dataValidation type="date" imeMode="halfAlpha" allowBlank="1" showInputMessage="1" showErrorMessage="1" error="有効な日付を入力してください" sqref="T306:Y326" xr:uid="{EE65D262-7792-42FB-AE16-9D14E777B5A2}">
      <formula1>92</formula1>
      <formula2>73415</formula2>
    </dataValidation>
    <dataValidation errorStyle="warning" imeMode="halfAlpha" allowBlank="1" showInputMessage="1" showErrorMessage="1" sqref="Q327:S330" xr:uid="{3CCEA523-1F4C-4306-870D-614261F85A8D}"/>
    <dataValidation type="date" imeMode="halfAlpha" allowBlank="1" showInputMessage="1" showErrorMessage="1" error="有効な日付を入力してください" sqref="T327:Y330" xr:uid="{534CD606-9A38-4432-A367-DC711AE837F9}">
      <formula1>92</formula1>
      <formula2>73415</formula2>
    </dataValidation>
    <dataValidation errorStyle="warning" imeMode="halfAlpha" allowBlank="1" showInputMessage="1" showErrorMessage="1" sqref="Q331:S331" xr:uid="{7C28B9FF-EC5A-463E-AFE3-C36E7E7F3A82}"/>
    <dataValidation type="date" imeMode="halfAlpha" allowBlank="1" showInputMessage="1" showErrorMessage="1" error="有効な日付を入力してください" sqref="T331:Y331" xr:uid="{CE957440-288A-4C34-A753-C1A019208352}">
      <formula1>92</formula1>
      <formula2>73415</formula2>
    </dataValidation>
    <dataValidation errorStyle="warning" imeMode="halfAlpha" allowBlank="1" showInputMessage="1" showErrorMessage="1" sqref="Q334:S336" xr:uid="{87980338-1B6D-4004-9424-BC2CC11B4A98}"/>
    <dataValidation type="date" imeMode="halfAlpha" allowBlank="1" showInputMessage="1" showErrorMessage="1" error="有効な日付を入力してください" sqref="T334:Y336" xr:uid="{11B946C6-82C7-4E9C-8264-69ED0DCDB0D8}">
      <formula1>92</formula1>
      <formula2>73415</formula2>
    </dataValidation>
    <dataValidation errorStyle="warning" imeMode="halfAlpha" allowBlank="1" showInputMessage="1" showErrorMessage="1" sqref="Q337:S337" xr:uid="{E97A6F11-2823-478A-B67E-EDB75FE92D82}"/>
    <dataValidation type="date" imeMode="halfAlpha" allowBlank="1" showInputMessage="1" showErrorMessage="1" error="有効な日付を入力してください" sqref="T337:Y337" xr:uid="{FF8A529B-8B1E-4C67-95EA-3F04148489C7}">
      <formula1>92</formula1>
      <formula2>73415</formula2>
    </dataValidation>
    <dataValidation errorStyle="warning" imeMode="halfAlpha" allowBlank="1" showInputMessage="1" showErrorMessage="1" sqref="Q338:S338" xr:uid="{209B38A1-5DAE-4455-A637-AB44DE825E10}"/>
    <dataValidation type="date" imeMode="halfAlpha" allowBlank="1" showInputMessage="1" showErrorMessage="1" error="有効な日付を入力してください" sqref="T338:Y338" xr:uid="{36F8A01D-EB5D-4892-BED3-E7228A56DCDA}">
      <formula1>92</formula1>
      <formula2>73415</formula2>
    </dataValidation>
    <dataValidation errorStyle="warning" imeMode="halfAlpha" allowBlank="1" showInputMessage="1" showErrorMessage="1" sqref="Q339:S339" xr:uid="{FCF7FFA6-B032-48F7-B3AD-FE71E75ADC0D}"/>
    <dataValidation type="date" imeMode="halfAlpha" allowBlank="1" showInputMessage="1" showErrorMessage="1" error="有効な日付を入力してください" sqref="T339:Y339" xr:uid="{CEEF3556-89FF-4760-B15C-AACA216650E2}">
      <formula1>92</formula1>
      <formula2>73415</formula2>
    </dataValidation>
    <dataValidation errorStyle="warning" imeMode="hiragana" allowBlank="1" showInputMessage="1" showErrorMessage="1" sqref="E346:Y346" xr:uid="{E221AAD4-5537-4A55-B1A1-D1E613ECE1C1}"/>
  </dataValidations>
  <pageMargins left="0.19685039370078741" right="0.19685039370078741" top="0.39370078740157483" bottom="0.19685039370078741" header="0.39370078740157483" footer="0.19685039370078741"/>
  <pageSetup paperSize="9" scale="65" fitToHeight="0" orientation="portrait" r:id="rId1"/>
  <headerFooter>
    <oddHeader>&amp;R&amp;8&amp;P/&amp;N</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A4"/>
  <sheetViews>
    <sheetView zoomScaleNormal="100" workbookViewId="0"/>
  </sheetViews>
  <sheetFormatPr defaultRowHeight="13.5" x14ac:dyDescent="0.15"/>
  <cols>
    <col min="1" max="16384" width="9" style="148"/>
  </cols>
  <sheetData>
    <row r="1" spans="1:1" x14ac:dyDescent="0.15">
      <c r="A1" s="148" t="s">
        <v>214</v>
      </c>
    </row>
    <row r="2" spans="1:1" x14ac:dyDescent="0.15">
      <c r="A2" s="148" t="s">
        <v>215</v>
      </c>
    </row>
    <row r="3" spans="1:1" x14ac:dyDescent="0.15">
      <c r="A3" s="148" t="str">
        <f>"@北海道@青森県@岩手県@宮城県@秋田県@山形県@福島県@茨城県@栃木県@群馬県@埼玉県@千葉県@東京都@新潟県@富山県@石川県@福井県@山梨県@長野県@岐阜県@静岡県@愛知県@三重県@滋賀県@京都府@大阪府@兵庫県@奈良県@鳥取県@島根県@岡山県@広島県@山口県@徳島県@香川県@愛媛県@高知県@福岡県@佐賀県@長崎県@熊本県@大分県@宮崎県@沖縄県@"</f>
        <v>@北海道@青森県@岩手県@宮城県@秋田県@山形県@福島県@茨城県@栃木県@群馬県@埼玉県@千葉県@東京都@新潟県@富山県@石川県@福井県@山梨県@長野県@岐阜県@静岡県@愛知県@三重県@滋賀県@京都府@大阪府@兵庫県@奈良県@鳥取県@島根県@岡山県@広島県@山口県@徳島県@香川県@愛媛県@高知県@福岡県@佐賀県@長崎県@熊本県@大分県@宮崎県@沖縄県@</v>
      </c>
    </row>
    <row r="4" spans="1:1" x14ac:dyDescent="0.15">
      <c r="A4" s="148" t="str">
        <f>"@神奈川県@和歌山県@鹿児島県@"</f>
        <v>@神奈川県@和歌山県@鹿児島県@</v>
      </c>
    </row>
  </sheetData>
  <sheetProtection algorithmName="SHA-512" hashValue="eci513TrLS3dqStFg9/FRdisSlbOwAmZb/YnpzxBO8HMcs+f4iABOqxgv5qLl57xZN8c5WS+77DwU7aOaGjpmQ==" saltValue="I7KmmIoP8niGx365UrHs8A==" spinCount="100000" sheet="1" objects="1" scenarios="1"/>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入力シート</vt:lpstr>
      <vt:lpstr>settings</vt:lpstr>
      <vt:lpstr>入力シート!Print_Titles</vt:lpstr>
      <vt:lpstr>希望</vt:lpstr>
      <vt:lpstr>都道府県3</vt:lpstr>
      <vt:lpstr>都道府県4</vt:lpstr>
      <vt:lpstr>日付例</vt:lpstr>
      <vt:lpstr>日付例_s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2020-11-13T01:08:28Z</cp:lastPrinted>
  <dcterms:created xsi:type="dcterms:W3CDTF">2018-07-20T07:50:20Z</dcterms:created>
  <dcterms:modified xsi:type="dcterms:W3CDTF">2024-11-19T05:08:00Z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97b0ed75-88f3-4e20-b38d-565fd5d730f3</vt:lpwstr>
  </property>
</Properties>
</file>