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d:\develop_cloud\bid_entry\07申請書\doc\ver7\reg_common\"/>
    </mc:Choice>
  </mc:AlternateContent>
  <xr:revisionPtr revIDLastSave="0" documentId="13_ncr:1_{BAB90368-B091-4A1F-84B2-399B15133C1D}" xr6:coauthVersionLast="47" xr6:coauthVersionMax="47" xr10:uidLastSave="{00000000-0000-0000-0000-000000000000}"/>
  <workbookProtection workbookAlgorithmName="SHA-512" workbookHashValue="SFiLxUxxT9EkLkeWarWPspoojCwQYvgXc43ic5yT2swGJS6BOYAQ3yjRmmkEOJshqNhZbxKafj+lcXUNs73brw==" workbookSaltValue="ZmfXl2xJ0QRIcFuS4zKnbQ==" workbookSpinCount="100000" lockStructure="1"/>
  <bookViews>
    <workbookView xWindow="780" yWindow="780" windowWidth="17460" windowHeight="14640" xr2:uid="{00000000-000D-0000-FFFF-FFFF00000000}"/>
  </bookViews>
  <sheets>
    <sheet name="入力シート" sheetId="7" r:id="rId1"/>
    <sheet name="settings" sheetId="9" state="hidden" r:id="rId2"/>
  </sheets>
  <definedNames>
    <definedName name="_xlnm.Print_Titles" localSheetId="0">入力シート!$1:$1</definedName>
    <definedName name="許可コード">settings!$A$6:$A$53</definedName>
    <definedName name="業種リスト">settings!$A$55:$A$86</definedName>
    <definedName name="都道府県3">settings!$A$3</definedName>
    <definedName name="都道府県4">settings!$A$4</definedName>
    <definedName name="日付例">settings!$A$1</definedName>
    <definedName name="日付例_s">settings!$A$2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4" i="7" l="1"/>
  <c r="A252" i="7"/>
  <c r="A250" i="7"/>
  <c r="A248" i="7"/>
  <c r="A246" i="7"/>
  <c r="A179" i="7"/>
  <c r="A177" i="7"/>
  <c r="A175" i="7"/>
  <c r="A161" i="7"/>
  <c r="A159" i="7"/>
  <c r="A157" i="7"/>
  <c r="A153" i="7"/>
  <c r="A151" i="7"/>
  <c r="A149" i="7"/>
  <c r="A120" i="7"/>
  <c r="A118" i="7"/>
  <c r="A87" i="7"/>
  <c r="A85" i="7"/>
  <c r="A83" i="7"/>
  <c r="A81" i="7"/>
  <c r="A79" i="7"/>
  <c r="A77" i="7"/>
  <c r="A75" i="7"/>
  <c r="A73" i="7"/>
  <c r="A71" i="7"/>
  <c r="A69" i="7"/>
  <c r="A63" i="7"/>
  <c r="A40" i="7"/>
  <c r="A36" i="7"/>
  <c r="A34" i="7"/>
  <c r="A32" i="7"/>
  <c r="A30" i="7"/>
  <c r="A28" i="7"/>
  <c r="A26" i="7"/>
  <c r="A24" i="7"/>
  <c r="A22" i="7"/>
  <c r="A20" i="7"/>
  <c r="J253" i="7"/>
  <c r="J251" i="7"/>
  <c r="J249" i="7"/>
  <c r="J184" i="7"/>
  <c r="J182" i="7"/>
  <c r="A4" i="9" l="1"/>
  <c r="A3" i="9"/>
  <c r="D175" i="7" l="1"/>
  <c r="D177" i="7" s="1"/>
  <c r="D179" i="7" s="1"/>
  <c r="D181" i="7" s="1"/>
  <c r="D183" i="7" s="1"/>
  <c r="D185" i="7" s="1"/>
  <c r="D187" i="7" s="1"/>
  <c r="D197" i="7" l="1"/>
  <c r="D198" i="7" s="1"/>
  <c r="D199" i="7" s="1"/>
  <c r="D200" i="7" s="1"/>
  <c r="D201" i="7" s="1"/>
  <c r="D202" i="7" s="1"/>
  <c r="D203" i="7" s="1"/>
  <c r="D204" i="7" s="1"/>
  <c r="D205" i="7" s="1"/>
  <c r="D206" i="7" s="1"/>
  <c r="D207" i="7" s="1"/>
  <c r="D208" i="7" s="1"/>
  <c r="D209" i="7" s="1"/>
  <c r="D210" i="7" s="1"/>
  <c r="D211" i="7" s="1"/>
  <c r="D212" i="7" s="1"/>
  <c r="D213" i="7" s="1"/>
  <c r="D214" i="7" s="1"/>
  <c r="D215" i="7" s="1"/>
  <c r="D216" i="7" s="1"/>
  <c r="D217" i="7" s="1"/>
  <c r="D218" i="7" s="1"/>
  <c r="D219" i="7" s="1"/>
  <c r="D220" i="7" s="1"/>
  <c r="D221" i="7" s="1"/>
  <c r="D222" i="7" s="1"/>
  <c r="D223" i="7" s="1"/>
  <c r="D224" i="7" s="1"/>
  <c r="D225" i="7" s="1"/>
  <c r="D226" i="7" s="1"/>
  <c r="D227" i="7" s="1"/>
  <c r="D228" i="7" s="1"/>
  <c r="D229" i="7" s="1"/>
  <c r="D230" i="7" s="1"/>
  <c r="D231" i="7" s="1"/>
  <c r="D232" i="7" s="1"/>
  <c r="D233" i="7" s="1"/>
  <c r="D234" i="7" s="1"/>
  <c r="D235" i="7" s="1"/>
  <c r="D236" i="7" s="1"/>
  <c r="D237" i="7" s="1"/>
  <c r="D238" i="7" s="1"/>
  <c r="D239" i="7" s="1"/>
</calcChain>
</file>

<file path=xl/sharedStrings.xml><?xml version="1.0" encoding="utf-8"?>
<sst xmlns="http://schemas.openxmlformats.org/spreadsheetml/2006/main" count="280" uniqueCount="245">
  <si>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</si>
  <si>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</si>
  <si>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</si>
  <si>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</si>
  <si>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</si>
  <si>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</si>
  <si>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</si>
  <si>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</si>
  <si>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</si>
  <si>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</si>
  <si>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</si>
  <si>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</si>
  <si>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正式名称で入力してください。個人の場合は「代表者」と入力してください。</t>
    <rPh sb="5" eb="7">
      <t>ニュウリョク</t>
    </rPh>
    <rPh sb="26" eb="28">
      <t>ニュウリョク</t>
    </rPh>
    <phoneticPr fontId="5"/>
  </si>
  <si>
    <t>保有していない場合は、入力する必要はありません。</t>
    <rPh sb="0" eb="2">
      <t>ホユウ</t>
    </rPh>
    <rPh sb="7" eb="9">
      <t>バアイ</t>
    </rPh>
    <rPh sb="11" eb="13">
      <t>ニュウリョク</t>
    </rPh>
    <rPh sb="15" eb="17">
      <t>ヒツヨウ</t>
    </rPh>
    <phoneticPr fontId="5"/>
  </si>
  <si>
    <t>代表者役職</t>
    <rPh sb="0" eb="3">
      <t>ダイヒョウシャ</t>
    </rPh>
    <rPh sb="3" eb="5">
      <t>ヤクショク</t>
    </rPh>
    <phoneticPr fontId="6"/>
  </si>
  <si>
    <t>担当者氏名カナ</t>
    <rPh sb="0" eb="3">
      <t>タントウシャ</t>
    </rPh>
    <rPh sb="3" eb="5">
      <t>シメイ</t>
    </rPh>
    <phoneticPr fontId="6"/>
  </si>
  <si>
    <t>担当者氏名</t>
    <rPh sb="0" eb="3">
      <t>タントウシャ</t>
    </rPh>
    <rPh sb="3" eb="5">
      <t>シメイ</t>
    </rPh>
    <phoneticPr fontId="6"/>
  </si>
  <si>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</si>
  <si>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</si>
  <si>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都道府県から入力してください。</t>
    <rPh sb="0" eb="4">
      <t>トドウフケン</t>
    </rPh>
    <rPh sb="6" eb="8">
      <t>ニュウリョク</t>
    </rPh>
    <phoneticPr fontId="5"/>
  </si>
  <si>
    <t>C.担当者情報</t>
    <rPh sb="2" eb="5">
      <t>タントウシャ</t>
    </rPh>
    <rPh sb="5" eb="7">
      <t>ジョウホウ</t>
    </rPh>
    <phoneticPr fontId="5"/>
  </si>
  <si>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</si>
  <si>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</si>
  <si>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</si>
  <si>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</si>
  <si>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</si>
  <si>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</si>
  <si>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</si>
  <si>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</si>
  <si>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</si>
  <si>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</si>
  <si>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</si>
  <si>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</si>
  <si>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</si>
  <si>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</si>
  <si>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</si>
  <si>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</si>
  <si>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</si>
  <si>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</si>
  <si>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</si>
  <si>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</si>
  <si>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</si>
  <si>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</si>
  <si>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</si>
  <si>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</si>
  <si>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</si>
  <si>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</si>
  <si>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</si>
  <si>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</si>
  <si>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</si>
  <si>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</si>
  <si>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</si>
  <si>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</si>
  <si>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</si>
  <si>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</si>
  <si>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</si>
  <si>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</si>
  <si>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</si>
  <si>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</si>
  <si>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</si>
  <si>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</si>
  <si>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</si>
  <si>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</si>
  <si>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</si>
  <si>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</si>
  <si>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</si>
  <si>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</si>
  <si>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</si>
  <si>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A.主たる営業所(本社)情報</t>
    <rPh sb="2" eb="3">
      <t>シュ</t>
    </rPh>
    <rPh sb="5" eb="8">
      <t>エイギョウショ</t>
    </rPh>
    <rPh sb="9" eb="11">
      <t>ホンシャ</t>
    </rPh>
    <rPh sb="12" eb="14">
      <t>ジョウホウ</t>
    </rPh>
    <phoneticPr fontId="5"/>
  </si>
  <si>
    <t>B.契約する営業所情報</t>
    <rPh sb="2" eb="4">
      <t>ケイヤク</t>
    </rPh>
    <rPh sb="6" eb="9">
      <t>エイギョウショ</t>
    </rPh>
    <rPh sb="9" eb="11">
      <t>ジョウホウ</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</si>
  <si>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</si>
  <si>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</si>
  <si>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</si>
  <si>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入札・契約権限の委任</t>
    <rPh sb="8" eb="10">
      <t>イニン</t>
    </rPh>
    <phoneticPr fontId="5"/>
  </si>
  <si>
    <t>受任者役職</t>
    <rPh sb="0" eb="3">
      <t>ジュニンシャ</t>
    </rPh>
    <phoneticPr fontId="6"/>
  </si>
  <si>
    <t>受任者氏名カナ</t>
    <rPh sb="3" eb="5">
      <t>シメイ</t>
    </rPh>
    <phoneticPr fontId="6"/>
  </si>
  <si>
    <t>受任者氏名</t>
    <rPh sb="3" eb="5">
      <t>シメイ</t>
    </rPh>
    <phoneticPr fontId="6"/>
  </si>
  <si>
    <t>D.行政書士情報</t>
    <rPh sb="2" eb="6">
      <t>ギョウセイショシ</t>
    </rPh>
    <rPh sb="6" eb="8">
      <t>ジョウホウ</t>
    </rPh>
    <phoneticPr fontId="5"/>
  </si>
  <si>
    <t>　業種名</t>
    <rPh sb="1" eb="3">
      <t>ギョウシュ</t>
    </rPh>
    <rPh sb="3" eb="4">
      <t>メイ</t>
    </rPh>
    <phoneticPr fontId="5"/>
  </si>
  <si>
    <t>半角の数字とハイフンで入力してください。保有していない場合は、入力する必要はありません。</t>
    <phoneticPr fontId="5"/>
  </si>
  <si>
    <t>許可
区分</t>
    <rPh sb="0" eb="2">
      <t>キョカ</t>
    </rPh>
    <rPh sb="3" eb="5">
      <t>クブン</t>
    </rPh>
    <phoneticPr fontId="5"/>
  </si>
  <si>
    <t>総合評点(P)（点）</t>
    <rPh sb="8" eb="9">
      <t>テン</t>
    </rPh>
    <phoneticPr fontId="5"/>
  </si>
  <si>
    <t>大工</t>
  </si>
  <si>
    <t>左官</t>
  </si>
  <si>
    <t>石</t>
  </si>
  <si>
    <t>屋根</t>
  </si>
  <si>
    <t>鋼構造物</t>
  </si>
  <si>
    <t>鉄筋</t>
  </si>
  <si>
    <t>舗装</t>
  </si>
  <si>
    <t>しゅんせつ</t>
  </si>
  <si>
    <t>板金</t>
  </si>
  <si>
    <t>ガラス</t>
  </si>
  <si>
    <t>塗装</t>
  </si>
  <si>
    <t>防水</t>
  </si>
  <si>
    <t>内装仕上</t>
  </si>
  <si>
    <t>機械器具設置</t>
  </si>
  <si>
    <t>熱絶縁</t>
  </si>
  <si>
    <t>電気通信</t>
  </si>
  <si>
    <t>さく井</t>
  </si>
  <si>
    <t>建具</t>
  </si>
  <si>
    <t>消防施設</t>
  </si>
  <si>
    <t>清掃施設</t>
  </si>
  <si>
    <t>許可</t>
    <rPh sb="0" eb="2">
      <t>キョカ</t>
    </rPh>
    <phoneticPr fontId="5"/>
  </si>
  <si>
    <t>第</t>
    <phoneticPr fontId="5"/>
  </si>
  <si>
    <t>号</t>
    <rPh sb="0" eb="1">
      <t>ゴウ</t>
    </rPh>
    <phoneticPr fontId="5"/>
  </si>
  <si>
    <t>経審の審査基準日</t>
    <rPh sb="0" eb="1">
      <t>キョウ</t>
    </rPh>
    <rPh sb="1" eb="2">
      <t>シン</t>
    </rPh>
    <rPh sb="3" eb="5">
      <t>シンサ</t>
    </rPh>
    <rPh sb="5" eb="7">
      <t>キジュン</t>
    </rPh>
    <rPh sb="7" eb="8">
      <t>ビ</t>
    </rPh>
    <phoneticPr fontId="6"/>
  </si>
  <si>
    <t>E.経営情報</t>
    <rPh sb="2" eb="4">
      <t>ケイエイ</t>
    </rPh>
    <rPh sb="4" eb="6">
      <t>ジョウホウ</t>
    </rPh>
    <phoneticPr fontId="5"/>
  </si>
  <si>
    <t>ホームページアドレス</t>
    <phoneticPr fontId="6"/>
  </si>
  <si>
    <t>許可番号</t>
    <rPh sb="0" eb="2">
      <t>キョカ</t>
    </rPh>
    <rPh sb="2" eb="4">
      <t>バンゴウ</t>
    </rPh>
    <phoneticPr fontId="6"/>
  </si>
  <si>
    <t>許可番号-許可(更新)日</t>
    <rPh sb="0" eb="2">
      <t>キョカ</t>
    </rPh>
    <rPh sb="2" eb="4">
      <t>バンゴウ</t>
    </rPh>
    <rPh sb="5" eb="7">
      <t>キョカ</t>
    </rPh>
    <rPh sb="8" eb="10">
      <t>コウシン</t>
    </rPh>
    <rPh sb="11" eb="12">
      <t>ビ</t>
    </rPh>
    <phoneticPr fontId="6"/>
  </si>
  <si>
    <t>許可番号-有効期限日</t>
    <rPh sb="0" eb="2">
      <t>キョカ</t>
    </rPh>
    <rPh sb="2" eb="4">
      <t>バンゴウ</t>
    </rPh>
    <rPh sb="5" eb="7">
      <t>ユウコウ</t>
    </rPh>
    <rPh sb="7" eb="9">
      <t>キゲン</t>
    </rPh>
    <rPh sb="9" eb="10">
      <t>ビ</t>
    </rPh>
    <phoneticPr fontId="6"/>
  </si>
  <si>
    <t>土木一式</t>
  </si>
  <si>
    <t>建築一式</t>
  </si>
  <si>
    <t>電気</t>
  </si>
  <si>
    <t>造園</t>
  </si>
  <si>
    <t>解体</t>
  </si>
  <si>
    <t>とび・土工・コンクリート</t>
  </si>
  <si>
    <t>管（※水道事業を除く）</t>
  </si>
  <si>
    <t>タイル・れんが・ブロック</t>
  </si>
  <si>
    <t>水道施設（※水道事業を除く）</t>
  </si>
  <si>
    <t>010</t>
    <phoneticPr fontId="5"/>
  </si>
  <si>
    <t>011</t>
    <phoneticPr fontId="5"/>
  </si>
  <si>
    <t>020</t>
    <phoneticPr fontId="5"/>
  </si>
  <si>
    <t>030</t>
    <phoneticPr fontId="5"/>
  </si>
  <si>
    <t>040</t>
    <phoneticPr fontId="5"/>
  </si>
  <si>
    <t>050</t>
    <phoneticPr fontId="5"/>
  </si>
  <si>
    <t>051</t>
    <phoneticPr fontId="5"/>
  </si>
  <si>
    <t>060</t>
    <phoneticPr fontId="5"/>
  </si>
  <si>
    <t>070</t>
    <phoneticPr fontId="5"/>
  </si>
  <si>
    <t>080</t>
    <phoneticPr fontId="5"/>
  </si>
  <si>
    <t>090</t>
    <phoneticPr fontId="5"/>
  </si>
  <si>
    <t>人</t>
    <rPh sb="0" eb="1">
      <t>ニン</t>
    </rPh>
    <phoneticPr fontId="5"/>
  </si>
  <si>
    <t>全体従業員数</t>
    <rPh sb="0" eb="2">
      <t>ゼンタイ</t>
    </rPh>
    <rPh sb="2" eb="5">
      <t>ジュウギョウイン</t>
    </rPh>
    <rPh sb="5" eb="6">
      <t>スウ</t>
    </rPh>
    <phoneticPr fontId="6"/>
  </si>
  <si>
    <t>うち障害者従業員数</t>
    <rPh sb="2" eb="5">
      <t>ショウガイシャ</t>
    </rPh>
    <rPh sb="5" eb="8">
      <t>ジュウギョウイン</t>
    </rPh>
    <rPh sb="8" eb="9">
      <t>スウ</t>
    </rPh>
    <phoneticPr fontId="6"/>
  </si>
  <si>
    <t>営業年数</t>
    <rPh sb="0" eb="2">
      <t>エイギョウ</t>
    </rPh>
    <rPh sb="2" eb="4">
      <t>ネンスウ</t>
    </rPh>
    <phoneticPr fontId="6"/>
  </si>
  <si>
    <t>年</t>
    <rPh sb="0" eb="1">
      <t>ネン</t>
    </rPh>
    <phoneticPr fontId="5"/>
  </si>
  <si>
    <t>休業期間又は</t>
    <rPh sb="0" eb="2">
      <t>キュウギョウ</t>
    </rPh>
    <rPh sb="2" eb="4">
      <t>キカン</t>
    </rPh>
    <rPh sb="4" eb="5">
      <t>マタ</t>
    </rPh>
    <phoneticPr fontId="6"/>
  </si>
  <si>
    <t>から</t>
    <phoneticPr fontId="6"/>
  </si>
  <si>
    <t>まで</t>
    <phoneticPr fontId="6"/>
  </si>
  <si>
    <t>転(廃)業の期間</t>
    <phoneticPr fontId="6"/>
  </si>
  <si>
    <t>法的再建手続</t>
    <rPh sb="0" eb="2">
      <t>ホウテキ</t>
    </rPh>
    <rPh sb="2" eb="4">
      <t>サイケン</t>
    </rPh>
    <rPh sb="4" eb="6">
      <t>テツヅキ</t>
    </rPh>
    <phoneticPr fontId="6"/>
  </si>
  <si>
    <t>リストから選択してください。</t>
    <rPh sb="5" eb="7">
      <t>センタク</t>
    </rPh>
    <phoneticPr fontId="5"/>
  </si>
  <si>
    <t>常勤の技術者の人数を入力してください。</t>
    <phoneticPr fontId="6"/>
  </si>
  <si>
    <t>項目名</t>
    <rPh sb="0" eb="2">
      <t>コウモク</t>
    </rPh>
    <rPh sb="2" eb="3">
      <t>メイ</t>
    </rPh>
    <phoneticPr fontId="5"/>
  </si>
  <si>
    <t>010:土木一式</t>
  </si>
  <si>
    <t>011:プレストレストコンクリート</t>
  </si>
  <si>
    <t>020:建築一式</t>
  </si>
  <si>
    <t>030:大工</t>
  </si>
  <si>
    <t>040:左官</t>
  </si>
  <si>
    <t>050:とび・土工・コンクリート</t>
  </si>
  <si>
    <t>051:法面処理</t>
  </si>
  <si>
    <t>060:石</t>
  </si>
  <si>
    <t>070:屋根</t>
  </si>
  <si>
    <t>080:電気</t>
  </si>
  <si>
    <t>090:管（※水道事業を除く）</t>
  </si>
  <si>
    <t>100:タイル・れんが・ブロック</t>
  </si>
  <si>
    <t>110:鋼構造物</t>
  </si>
  <si>
    <t>111:鋼橋上部</t>
  </si>
  <si>
    <t>120:鉄筋</t>
  </si>
  <si>
    <t>130:舗装</t>
  </si>
  <si>
    <t>140:しゅんせつ</t>
  </si>
  <si>
    <t>150:板金</t>
  </si>
  <si>
    <t>160:ガラス</t>
  </si>
  <si>
    <t>170:塗装</t>
  </si>
  <si>
    <t>180:防水</t>
  </si>
  <si>
    <t>190:内装仕上</t>
  </si>
  <si>
    <t>200:機械器具設置</t>
  </si>
  <si>
    <t>210:熱絶縁</t>
  </si>
  <si>
    <t>220:電気通信</t>
  </si>
  <si>
    <t>230:造園</t>
  </si>
  <si>
    <t>240:さく井</t>
  </si>
  <si>
    <t>250:建具</t>
  </si>
  <si>
    <t>260:水道施設（※水道事業を除く）</t>
  </si>
  <si>
    <t>270:消防施設</t>
  </si>
  <si>
    <t>280:清掃施設</t>
  </si>
  <si>
    <t>290:解体</t>
  </si>
  <si>
    <t>１級建築士</t>
  </si>
  <si>
    <t>２級建築士</t>
  </si>
  <si>
    <t>建築設備士</t>
  </si>
  <si>
    <t>１級建築施工管理技士</t>
  </si>
  <si>
    <t>２級建築施工管理技士</t>
  </si>
  <si>
    <t>１級土木施工管理技士</t>
  </si>
  <si>
    <t>２級土木施工管理技士</t>
  </si>
  <si>
    <t>１級造園施工管理技士</t>
  </si>
  <si>
    <t>２級造園施工管理技士</t>
  </si>
  <si>
    <t>１級建設機械施工技士</t>
  </si>
  <si>
    <t>２級建設機械施工技士</t>
  </si>
  <si>
    <t>１級管工事施工管理技士</t>
  </si>
  <si>
    <t>２級管工事施工管理技士</t>
  </si>
  <si>
    <t>１級電気施工管理技士</t>
  </si>
  <si>
    <t>２級電気施工管理技士</t>
  </si>
  <si>
    <t>消防設備士（甲種）</t>
  </si>
  <si>
    <t>消防設備士（乙種）</t>
  </si>
  <si>
    <t>電気工事士　　第１種</t>
  </si>
  <si>
    <t>電気工事士　　第２種</t>
  </si>
  <si>
    <t>電気主任技術者　第１種</t>
  </si>
  <si>
    <t>電気主任技術者　第２種</t>
  </si>
  <si>
    <t>電気主任技術者　第３種</t>
  </si>
  <si>
    <t>会社全体（人）</t>
    <rPh sb="0" eb="2">
      <t>カイシャ</t>
    </rPh>
    <rPh sb="2" eb="4">
      <t>ゼンタイ</t>
    </rPh>
    <phoneticPr fontId="6"/>
  </si>
  <si>
    <t>職業能力開発促進法造園１級</t>
  </si>
  <si>
    <t>職業能力開発促進法造園２級</t>
  </si>
  <si>
    <t>測量士</t>
  </si>
  <si>
    <t>測量士補</t>
  </si>
  <si>
    <t>契約締結等を行う
支店等（人）</t>
    <phoneticPr fontId="5"/>
  </si>
  <si>
    <t>田尻町排水設備設置</t>
    <rPh sb="0" eb="3">
      <t>タジリチョウ</t>
    </rPh>
    <rPh sb="3" eb="5">
      <t>ハイスイ</t>
    </rPh>
    <rPh sb="5" eb="7">
      <t>セツビ</t>
    </rPh>
    <rPh sb="7" eb="9">
      <t>セッチ</t>
    </rPh>
    <phoneticPr fontId="6"/>
  </si>
  <si>
    <t>業者の登録</t>
    <phoneticPr fontId="5"/>
  </si>
  <si>
    <t>　プレストレストコンクリート</t>
    <phoneticPr fontId="5"/>
  </si>
  <si>
    <t>　法面処理</t>
    <phoneticPr fontId="5"/>
  </si>
  <si>
    <t>　鋼橋上部</t>
    <phoneticPr fontId="5"/>
  </si>
  <si>
    <t>F.有資格者数</t>
    <rPh sb="2" eb="3">
      <t>ユウ</t>
    </rPh>
    <rPh sb="3" eb="5">
      <t>シカク</t>
    </rPh>
    <rPh sb="5" eb="6">
      <t>シャ</t>
    </rPh>
    <rPh sb="6" eb="7">
      <t>スウ</t>
    </rPh>
    <phoneticPr fontId="5"/>
  </si>
  <si>
    <t>G.業種情報</t>
    <rPh sb="2" eb="4">
      <t>ギョウシュ</t>
    </rPh>
    <rPh sb="4" eb="6">
      <t>ジョウホウ</t>
    </rPh>
    <phoneticPr fontId="5"/>
  </si>
  <si>
    <t>支店・営業所に入札・契約権限を委任する場合、(1)入札・契約権限の委任欄にリストから「する」を選択し、支店・営業所情報を入力してください。</t>
    <phoneticPr fontId="5"/>
  </si>
  <si>
    <t>登記上の所在地</t>
    <rPh sb="0" eb="3">
      <t>トウキジョウ</t>
    </rPh>
    <rPh sb="4" eb="7">
      <t>ショザイチ</t>
    </rPh>
    <phoneticPr fontId="6"/>
  </si>
  <si>
    <t>リストから選択してください。</t>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</si>
  <si>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</si>
  <si>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1"/>
  </si>
  <si>
    <t>経営事項審査結果表を基に、許可区分、総合評点欄を入力してください。
許可区分欄は、リストから選択してください。</t>
    <phoneticPr fontId="5"/>
  </si>
  <si>
    <t>希望する業種</t>
    <rPh sb="0" eb="2">
      <t>キボウ</t>
    </rPh>
    <rPh sb="4" eb="6">
      <t>ギョウシュ</t>
    </rPh>
    <phoneticPr fontId="6"/>
  </si>
  <si>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</si>
  <si>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</si>
  <si>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例)0000-00-0000　半角の数字とハイフンで入力してください。</t>
    <phoneticPr fontId="5"/>
  </si>
  <si>
    <t>例)0000-00-0000　半角の数字とハイフンで入力してください。</t>
    <phoneticPr fontId="5"/>
  </si>
  <si>
    <t>この申請書の事務手続きをした方の情報を入力してください。申請書の確認で問い合わせをする場合があります。
行政書士に依頼している場合は、「D.行政書士情報」に入力してください。</t>
    <phoneticPr fontId="5"/>
  </si>
  <si>
    <t>田尻町 一般競争（指名競争）入札参加資格審査申請書【建設工事】</t>
    <rPh sb="0" eb="3">
      <t>タジリチョウ</t>
    </rPh>
    <rPh sb="4" eb="6">
      <t>イッパン</t>
    </rPh>
    <rPh sb="6" eb="8">
      <t>キョウソウ</t>
    </rPh>
    <rPh sb="9" eb="11">
      <t>シメイ</t>
    </rPh>
    <rPh sb="11" eb="13">
      <t>キョウソウ</t>
    </rPh>
    <rPh sb="14" eb="16">
      <t>ニュウサツ</t>
    </rPh>
    <rPh sb="16" eb="18">
      <t>サンカ</t>
    </rPh>
    <rPh sb="18" eb="20">
      <t>シカク</t>
    </rPh>
    <rPh sb="20" eb="22">
      <t>シンサ</t>
    </rPh>
    <rPh sb="22" eb="25">
      <t>シンセイショ</t>
    </rPh>
    <rPh sb="26" eb="28">
      <t>ケンセツ</t>
    </rPh>
    <rPh sb="28" eb="30">
      <t>コウジ</t>
    </rPh>
    <phoneticPr fontId="5"/>
  </si>
  <si>
    <t>例)カブシキガイシャスズキグミ　オオサカエイギョウショ
正式名称を全角カタカナで入力してください。支店・営業所名は、１文字空けて入力してください。</t>
    <rPh sb="55" eb="56">
      <t>メイ</t>
    </rPh>
    <phoneticPr fontId="5"/>
  </si>
  <si>
    <t>例)株式会社鈴木組　大阪営業所
正式名称で入力してください。支店・営業所名は、１文字空けて入力してください。</t>
    <rPh sb="30" eb="32">
      <t>シテン</t>
    </rPh>
    <rPh sb="33" eb="36">
      <t>エイギョウショ</t>
    </rPh>
    <rPh sb="36" eb="37">
      <t>メイ</t>
    </rPh>
    <rPh sb="40" eb="42">
      <t>モジ</t>
    </rPh>
    <rPh sb="42" eb="43">
      <t>ア</t>
    </rPh>
    <rPh sb="45" eb="47">
      <t>ニュウリョク</t>
    </rPh>
    <phoneticPr fontId="5"/>
  </si>
  <si>
    <t>一致する</t>
  </si>
  <si>
    <t>しない</t>
  </si>
  <si>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</si>
  <si>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例)所長　正式名称で入力してください。</t>
    <rPh sb="10" eb="12">
      <t>ニュウリョク</t>
    </rPh>
    <phoneticPr fontId="5"/>
  </si>
  <si>
    <t>例)カブシキガイシャスズキグミ　正式名称を全角カタカナで入力してください。</t>
    <phoneticPr fontId="5"/>
  </si>
  <si>
    <t>例)10　営業年数を入力してください。創業から申請日まで（組織変更、合併等による期間の通算可）。
１年に満たない場合は0を入力してください。</t>
    <phoneticPr fontId="5"/>
  </si>
  <si>
    <t>経営事項審査を受けた時の建設業の許可番号を入力してください。
大臣/知事許可をリストから選択し、番号(6桁以内)を半角の数字で入力してください。例)012345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3" eb="55">
      <t>イナイ</t>
    </rPh>
    <rPh sb="57" eb="59">
      <t>ハンカク</t>
    </rPh>
    <rPh sb="60" eb="62">
      <t>スウジ</t>
    </rPh>
    <rPh sb="63" eb="65">
      <t>ニュウリョク</t>
    </rPh>
    <rPh sb="72" eb="73">
      <t>レイ</t>
    </rPh>
    <phoneticPr fontId="5"/>
  </si>
  <si>
    <t>00:国土交通大臣</t>
    <phoneticPr fontId="5"/>
  </si>
  <si>
    <t>現組織への変更</t>
    <rPh sb="0" eb="1">
      <t>ゲン</t>
    </rPh>
    <rPh sb="1" eb="3">
      <t>ソシキ</t>
    </rPh>
    <rPh sb="5" eb="7">
      <t>ヘンコウ</t>
    </rPh>
    <phoneticPr fontId="6"/>
  </si>
  <si>
    <t>年月日</t>
    <phoneticPr fontId="5"/>
  </si>
  <si>
    <t>27_田尻町</t>
  </si>
  <si>
    <t>建設</t>
  </si>
  <si>
    <t>例)1000001　「-（ハイフン）」を使わず7桁の数字で入力してください。</t>
  </si>
  <si>
    <t>例)2024/4/1、R6/4/1</t>
    <phoneticPr fontId="5"/>
  </si>
  <si>
    <t>例)2024/4/1</t>
    <phoneticPr fontId="5"/>
  </si>
  <si>
    <t>令和7・8年度において、田尻町で行われる建設工事に係る入札及び見積の競争等に参加したいので、参加する資格の審査を申請します。</t>
    <rPh sb="0" eb="2">
      <t>レイワ</t>
    </rPh>
    <rPh sb="5" eb="7">
      <t>ネンド</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</si>
  <si>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</si>
  <si>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Ver.7.0.1</t>
    <phoneticPr fontId="5"/>
  </si>
  <si>
    <t>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</si>
</sst>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quot;Ver.&quot;yyyymmdd"/>
    <numFmt numFmtId="178" formatCode="\(#\)"/>
    <numFmt numFmtId="179" formatCode="000\-0000"/>
    <numFmt numFmtId="180" formatCode="#,##0_ "/>
    <numFmt numFmtId="181" formatCode="#,##0_ ;[Red]\-#,##0\ "/>
    <numFmt numFmtId="182" formatCode="0_);[Red]\(0\)"/>
    <numFmt numFmtId="183" formatCode="00000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u/>
      <sz val="11"/>
      <color rgb="FF0070C0"/>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i/>
      <sz val="11"/>
      <color theme="1"/>
      <name val="ＭＳ ゴシック"/>
      <family val="3"/>
      <charset val="128"/>
    </font>
    <font>
      <sz val="11"/>
      <name val="ＭＳ ゴシック"/>
      <family val="3"/>
      <charset val="128"/>
    </font>
    <font>
      <b/>
      <sz val="16"/>
      <color theme="1"/>
      <name val="ＭＳ ゴシック"/>
      <family val="3"/>
      <charset val="128"/>
    </font>
    <font>
      <sz val="10"/>
      <color theme="1" tint="4.9989318521683403E-2"/>
      <name val="ＭＳ ゴシック"/>
      <family val="3"/>
      <charset val="128"/>
    </font>
    <font>
      <sz val="11"/>
      <color theme="1" tint="4.9989318521683403E-2"/>
      <name val="ＭＳ ゴシック"/>
      <family val="3"/>
      <charset val="128"/>
    </font>
    <font>
      <sz val="10"/>
      <color rgb="FF0D0D0D"/>
      <name val="ＭＳ ゴシック"/>
      <family val="3"/>
      <charset val="128"/>
    </font>
  </fonts>
  <fills count="6">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s>
  <borders count="35">
    <border>
      <left/>
      <right/>
      <top/>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right style="hair">
        <color auto="1"/>
      </right>
      <top style="thin">
        <color auto="1"/>
      </top>
      <bottom style="hair">
        <color indexed="64"/>
      </bottom>
      <diagonal/>
    </border>
    <border>
      <left style="hair">
        <color auto="1"/>
      </left>
      <right style="hair">
        <color auto="1"/>
      </right>
      <top style="thin">
        <color auto="1"/>
      </top>
      <bottom style="hair">
        <color auto="1"/>
      </bottom>
      <diagonal/>
    </border>
    <border>
      <left style="hair">
        <color indexed="64"/>
      </left>
      <right/>
      <top style="thin">
        <color auto="1"/>
      </top>
      <bottom style="hair">
        <color indexed="64"/>
      </bottom>
      <diagonal/>
    </border>
    <border>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thin">
        <color indexed="64"/>
      </left>
      <right style="thin">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hair">
        <color auto="1"/>
      </left>
      <right style="hair">
        <color auto="1"/>
      </right>
      <top/>
      <bottom style="hair">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auto="1"/>
      </left>
      <right/>
      <top style="hair">
        <color auto="1"/>
      </top>
      <bottom style="thin">
        <color auto="1"/>
      </bottom>
      <diagonal/>
    </border>
    <border>
      <left style="thin">
        <color indexed="64"/>
      </left>
      <right style="hair">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3" fillId="0" borderId="0">
      <alignment vertical="center"/>
    </xf>
    <xf numFmtId="38" fontId="10" fillId="0" borderId="0" applyFont="0" applyFill="0" applyBorder="0" applyAlignment="0" applyProtection="0">
      <alignment vertical="center"/>
    </xf>
  </cellStyleXfs>
  <cellXfs count="201">
    <xf numFmtId="0" fontId="0" fillId="0" borderId="0" xfId="0">
      <alignment vertical="center"/>
    </xf>
    <xf numFmtId="0" fontId="13" fillId="0" borderId="0" xfId="1" applyFont="1" applyFill="1" applyAlignment="1" applyProtection="1">
      <alignment horizontal="center" vertical="center"/>
    </xf>
    <xf numFmtId="49" fontId="19" fillId="2" borderId="15" xfId="2" applyNumberFormat="1" applyFont="1" applyFill="1" applyBorder="1" applyAlignment="1" applyProtection="1">
      <alignment horizontal="left" vertical="center"/>
      <protection locked="0"/>
    </xf>
    <xf numFmtId="49" fontId="19" fillId="2" borderId="18" xfId="2" applyNumberFormat="1" applyFont="1" applyFill="1" applyBorder="1" applyAlignment="1" applyProtection="1">
      <alignment horizontal="left" vertical="center"/>
      <protection locked="0"/>
    </xf>
    <xf numFmtId="49" fontId="19" fillId="2" borderId="25" xfId="2" applyNumberFormat="1" applyFont="1" applyFill="1" applyBorder="1" applyAlignment="1" applyProtection="1">
      <alignment horizontal="left" vertical="center"/>
      <protection locked="0"/>
    </xf>
    <xf numFmtId="49" fontId="19" fillId="2" borderId="21" xfId="2" applyNumberFormat="1" applyFont="1" applyFill="1" applyBorder="1" applyAlignment="1" applyProtection="1">
      <alignment horizontal="left" vertical="center"/>
      <protection locked="0"/>
    </xf>
    <xf numFmtId="49" fontId="19" fillId="2" borderId="0" xfId="0" applyNumberFormat="1" applyFont="1" applyFill="1" applyAlignment="1" applyProtection="1">
      <alignment horizontal="left" vertical="center"/>
      <protection locked="0"/>
    </xf>
    <xf numFmtId="38" fontId="19" fillId="2" borderId="19" xfId="2" applyNumberFormat="1" applyFont="1" applyFill="1" applyBorder="1" applyAlignment="1" applyProtection="1">
      <alignment horizontal="right" vertical="center"/>
      <protection locked="0"/>
    </xf>
    <xf numFmtId="49" fontId="19" fillId="2" borderId="11" xfId="2" applyNumberFormat="1" applyFont="1" applyFill="1" applyBorder="1" applyAlignment="1" applyProtection="1">
      <alignment horizontal="right" vertical="center"/>
      <protection locked="0"/>
    </xf>
    <xf numFmtId="38" fontId="19" fillId="2" borderId="12" xfId="2" applyNumberFormat="1" applyFont="1" applyFill="1" applyBorder="1" applyAlignment="1" applyProtection="1">
      <alignment horizontal="right" vertical="center"/>
      <protection locked="0"/>
    </xf>
    <xf numFmtId="38" fontId="19" fillId="2" borderId="30" xfId="2" applyNumberFormat="1" applyFont="1" applyFill="1" applyBorder="1" applyAlignment="1" applyProtection="1">
      <alignment horizontal="right" vertical="center"/>
      <protection locked="0"/>
    </xf>
    <xf numFmtId="49" fontId="19" fillId="2" borderId="32" xfId="2" applyNumberFormat="1" applyFont="1" applyFill="1" applyBorder="1" applyAlignment="1" applyProtection="1">
      <alignment horizontal="right" vertical="center"/>
      <protection locked="0"/>
    </xf>
    <xf numFmtId="38" fontId="19" fillId="2" borderId="33" xfId="2" applyNumberFormat="1" applyFont="1" applyFill="1" applyBorder="1" applyAlignment="1" applyProtection="1">
      <alignment horizontal="right" vertical="center"/>
      <protection locked="0"/>
    </xf>
    <xf numFmtId="49" fontId="19" fillId="2" borderId="0" xfId="0" applyNumberFormat="1" applyFont="1" applyFill="1" applyAlignment="1" applyProtection="1">
      <alignment horizontal="left" vertical="center"/>
      <protection locked="0"/>
    </xf>
    <xf numFmtId="176" fontId="19" fillId="2" borderId="0" xfId="0" applyNumberFormat="1" applyFont="1" applyFill="1" applyAlignment="1" applyProtection="1">
      <alignment horizontal="left" vertical="center"/>
      <protection locked="0"/>
    </xf>
    <xf numFmtId="14" fontId="19" fillId="2" borderId="0" xfId="0" applyNumberFormat="1" applyFont="1" applyFill="1" applyAlignment="1" applyProtection="1">
      <alignment horizontal="left" vertical="center"/>
      <protection locked="0"/>
    </xf>
    <xf numFmtId="38" fontId="19" fillId="2" borderId="19" xfId="3" applyNumberFormat="1" applyFont="1" applyFill="1" applyBorder="1" applyAlignment="1" applyProtection="1">
      <alignment horizontal="right" vertical="center"/>
      <protection locked="0"/>
    </xf>
    <xf numFmtId="38" fontId="19" fillId="2" borderId="11" xfId="3" applyNumberFormat="1" applyFont="1" applyFill="1" applyBorder="1" applyAlignment="1" applyProtection="1">
      <alignment horizontal="right" vertical="center"/>
      <protection locked="0"/>
    </xf>
    <xf numFmtId="38" fontId="19" fillId="2" borderId="17" xfId="3" applyNumberFormat="1" applyFont="1" applyFill="1" applyBorder="1" applyAlignment="1" applyProtection="1">
      <alignment horizontal="right" vertical="center"/>
      <protection locked="0"/>
    </xf>
    <xf numFmtId="38" fontId="19" fillId="2" borderId="11" xfId="2" applyNumberFormat="1" applyFont="1" applyFill="1" applyBorder="1" applyAlignment="1" applyProtection="1">
      <alignment horizontal="right" vertical="center"/>
      <protection locked="0"/>
    </xf>
    <xf numFmtId="179"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protection locked="0"/>
    </xf>
    <xf numFmtId="183" fontId="19" fillId="2" borderId="0" xfId="0" applyNumberFormat="1" applyFont="1" applyFill="1" applyAlignment="1" applyProtection="1">
      <alignment horizontal="left" vertical="center"/>
      <protection locked="0"/>
    </xf>
    <xf numFmtId="0" fontId="19" fillId="2" borderId="11" xfId="3" applyFont="1" applyFill="1" applyBorder="1" applyAlignment="1" applyProtection="1">
      <alignment horizontal="right" vertical="center"/>
      <protection locked="0"/>
    </xf>
    <xf numFmtId="0" fontId="19" fillId="2" borderId="12" xfId="3" applyFont="1" applyFill="1" applyBorder="1" applyAlignment="1" applyProtection="1">
      <alignment horizontal="right" vertical="center"/>
      <protection locked="0"/>
    </xf>
    <xf numFmtId="38" fontId="19" fillId="2" borderId="0" xfId="0" applyNumberFormat="1" applyFont="1" applyFill="1" applyAlignment="1" applyProtection="1">
      <alignment horizontal="right" vertical="center"/>
      <protection locked="0"/>
    </xf>
    <xf numFmtId="38" fontId="19" fillId="2" borderId="16" xfId="2" applyNumberFormat="1" applyFont="1" applyFill="1" applyBorder="1" applyAlignment="1" applyProtection="1">
      <alignment horizontal="right" vertical="center"/>
      <protection locked="0"/>
    </xf>
    <xf numFmtId="49" fontId="19" fillId="2" borderId="1" xfId="2" applyNumberFormat="1" applyFont="1" applyFill="1" applyBorder="1" applyAlignment="1" applyProtection="1">
      <alignment horizontal="right" vertical="center"/>
      <protection locked="0"/>
    </xf>
    <xf numFmtId="38" fontId="19" fillId="2" borderId="2" xfId="2" applyNumberFormat="1" applyFont="1" applyFill="1" applyBorder="1" applyAlignment="1" applyProtection="1">
      <alignment horizontal="right" vertical="center"/>
      <protection locked="0"/>
    </xf>
    <xf numFmtId="38" fontId="19" fillId="2" borderId="16" xfId="3" applyNumberFormat="1" applyFont="1" applyFill="1" applyBorder="1" applyAlignment="1" applyProtection="1">
      <alignment horizontal="right" vertical="center"/>
      <protection locked="0"/>
    </xf>
    <xf numFmtId="38" fontId="19" fillId="2" borderId="1" xfId="3" applyNumberFormat="1" applyFont="1" applyFill="1" applyBorder="1" applyAlignment="1" applyProtection="1">
      <alignment horizontal="right" vertical="center"/>
      <protection locked="0"/>
    </xf>
    <xf numFmtId="38" fontId="19" fillId="2" borderId="14" xfId="3" applyNumberFormat="1" applyFont="1" applyFill="1" applyBorder="1" applyAlignment="1" applyProtection="1">
      <alignment horizontal="right" vertical="center"/>
      <protection locked="0"/>
    </xf>
    <xf numFmtId="38" fontId="19" fillId="2" borderId="30" xfId="3" applyNumberFormat="1" applyFont="1" applyFill="1" applyBorder="1" applyAlignment="1" applyProtection="1">
      <alignment horizontal="right" vertical="center"/>
      <protection locked="0"/>
    </xf>
    <xf numFmtId="38" fontId="19" fillId="2" borderId="32" xfId="3" applyNumberFormat="1" applyFont="1" applyFill="1" applyBorder="1" applyAlignment="1" applyProtection="1">
      <alignment horizontal="right" vertical="center"/>
      <protection locked="0"/>
    </xf>
    <xf numFmtId="38" fontId="19" fillId="2" borderId="20" xfId="3" applyNumberFormat="1" applyFont="1" applyFill="1" applyBorder="1" applyAlignment="1" applyProtection="1">
      <alignment horizontal="right" vertical="center"/>
      <protection locked="0"/>
    </xf>
    <xf numFmtId="0" fontId="19" fillId="2" borderId="1" xfId="3" applyFont="1" applyFill="1" applyBorder="1" applyAlignment="1" applyProtection="1">
      <alignment horizontal="right" vertical="center"/>
      <protection locked="0"/>
    </xf>
    <xf numFmtId="0" fontId="19" fillId="2" borderId="2" xfId="3" applyFont="1" applyFill="1" applyBorder="1" applyAlignment="1" applyProtection="1">
      <alignment horizontal="right" vertical="center"/>
      <protection locked="0"/>
    </xf>
    <xf numFmtId="0" fontId="19" fillId="2" borderId="32" xfId="3" applyFont="1" applyFill="1" applyBorder="1" applyAlignment="1" applyProtection="1">
      <alignment horizontal="right" vertical="center"/>
      <protection locked="0"/>
    </xf>
    <xf numFmtId="0" fontId="19" fillId="2" borderId="33" xfId="3" applyFont="1" applyFill="1" applyBorder="1" applyAlignment="1" applyProtection="1">
      <alignment horizontal="right" vertical="center"/>
      <protection locked="0"/>
    </xf>
    <xf numFmtId="49" fontId="19" fillId="2" borderId="19" xfId="3" applyNumberFormat="1" applyFont="1" applyFill="1" applyBorder="1" applyAlignment="1" applyProtection="1">
      <alignment horizontal="left" vertical="center"/>
      <protection locked="0"/>
    </xf>
    <xf numFmtId="49" fontId="19" fillId="2" borderId="11" xfId="3" applyNumberFormat="1" applyFont="1" applyFill="1" applyBorder="1" applyAlignment="1" applyProtection="1">
      <alignment horizontal="left" vertical="center"/>
      <protection locked="0"/>
    </xf>
    <xf numFmtId="49" fontId="19" fillId="2" borderId="17" xfId="3" applyNumberFormat="1" applyFont="1" applyFill="1" applyBorder="1" applyAlignment="1" applyProtection="1">
      <alignment horizontal="left" vertical="center"/>
      <protection locked="0"/>
    </xf>
    <xf numFmtId="49" fontId="19" fillId="2" borderId="30" xfId="3" applyNumberFormat="1" applyFont="1" applyFill="1" applyBorder="1" applyAlignment="1" applyProtection="1">
      <alignment horizontal="left" vertical="center"/>
      <protection locked="0"/>
    </xf>
    <xf numFmtId="49" fontId="19" fillId="2" borderId="32" xfId="3" applyNumberFormat="1" applyFont="1" applyFill="1" applyBorder="1" applyAlignment="1" applyProtection="1">
      <alignment horizontal="left" vertical="center"/>
      <protection locked="0"/>
    </xf>
    <xf numFmtId="49" fontId="19" fillId="2" borderId="20" xfId="3" applyNumberFormat="1" applyFont="1" applyFill="1" applyBorder="1" applyAlignment="1" applyProtection="1">
      <alignment horizontal="left" vertical="center"/>
      <protection locked="0"/>
    </xf>
    <xf numFmtId="0" fontId="4" fillId="0" borderId="0" xfId="7" applyFont="1" applyProtection="1">
      <alignment vertical="center"/>
    </xf>
    <xf numFmtId="0" fontId="20" fillId="0" borderId="0" xfId="3" applyFont="1" applyProtection="1">
      <alignment vertical="center"/>
    </xf>
    <xf numFmtId="177" fontId="7" fillId="0" borderId="0" xfId="2" applyNumberFormat="1" applyFont="1" applyAlignment="1" applyProtection="1">
      <alignment horizontal="right" vertical="top"/>
    </xf>
    <xf numFmtId="177" fontId="7" fillId="0" borderId="0" xfId="2" applyNumberFormat="1" applyFont="1" applyAlignment="1" applyProtection="1">
      <alignment vertical="top"/>
    </xf>
    <xf numFmtId="0" fontId="4" fillId="0" borderId="0" xfId="3" applyFont="1" applyProtection="1">
      <alignment vertical="center"/>
    </xf>
    <xf numFmtId="0" fontId="12" fillId="0" borderId="0" xfId="3" applyFont="1" applyProtection="1">
      <alignment vertical="center"/>
    </xf>
    <xf numFmtId="0" fontId="4" fillId="0" borderId="0" xfId="2" applyFont="1" applyProtection="1">
      <alignment vertical="center"/>
    </xf>
    <xf numFmtId="0" fontId="19" fillId="4" borderId="5" xfId="3" applyFont="1" applyFill="1" applyBorder="1" applyProtection="1">
      <alignment vertical="center"/>
    </xf>
    <xf numFmtId="0" fontId="19" fillId="4" borderId="6" xfId="3" applyFont="1" applyFill="1" applyBorder="1" applyProtection="1">
      <alignment vertical="center"/>
    </xf>
    <xf numFmtId="0" fontId="19" fillId="4" borderId="8" xfId="3" applyFont="1" applyFill="1" applyBorder="1" applyProtection="1">
      <alignment vertical="center"/>
    </xf>
    <xf numFmtId="49" fontId="4" fillId="0" borderId="0" xfId="2" applyNumberFormat="1" applyFont="1" applyProtection="1">
      <alignment vertical="center"/>
    </xf>
    <xf numFmtId="0" fontId="19" fillId="4" borderId="9" xfId="3" applyFont="1" applyFill="1" applyBorder="1" applyProtection="1">
      <alignment vertical="center"/>
    </xf>
    <xf numFmtId="0" fontId="19" fillId="4" borderId="0" xfId="3" applyFont="1" applyFill="1" applyProtection="1">
      <alignment vertical="center"/>
    </xf>
    <xf numFmtId="0" fontId="19" fillId="4" borderId="10" xfId="3" applyFont="1" applyFill="1" applyBorder="1" applyProtection="1">
      <alignment vertical="center"/>
    </xf>
    <xf numFmtId="0" fontId="19" fillId="4" borderId="0" xfId="2" applyFont="1" applyFill="1" applyProtection="1">
      <alignment vertical="center"/>
    </xf>
    <xf numFmtId="0" fontId="19" fillId="4" borderId="7" xfId="3" applyFont="1" applyFill="1" applyBorder="1" applyProtection="1">
      <alignment vertical="center"/>
    </xf>
    <xf numFmtId="0" fontId="19" fillId="4" borderId="3" xfId="3" applyFont="1" applyFill="1" applyBorder="1" applyProtection="1">
      <alignment vertical="center"/>
    </xf>
    <xf numFmtId="0" fontId="19" fillId="4" borderId="4" xfId="3" applyFont="1" applyFill="1" applyBorder="1" applyProtection="1">
      <alignment vertical="center"/>
    </xf>
    <xf numFmtId="0" fontId="15" fillId="0" borderId="5" xfId="0" applyFont="1" applyBorder="1" applyAlignment="1" applyProtection="1">
      <alignment horizontal="left" vertical="center" indent="1"/>
    </xf>
    <xf numFmtId="0" fontId="15" fillId="0" borderId="6" xfId="0" applyFont="1" applyBorder="1" applyAlignment="1" applyProtection="1">
      <alignment horizontal="left" vertical="center" indent="1"/>
    </xf>
    <xf numFmtId="0" fontId="15" fillId="0" borderId="7" xfId="0" applyFont="1" applyBorder="1" applyProtection="1">
      <alignment vertical="center"/>
    </xf>
    <xf numFmtId="0" fontId="15" fillId="0" borderId="9" xfId="0" applyFont="1" applyBorder="1" applyProtection="1">
      <alignment vertical="center"/>
    </xf>
    <xf numFmtId="0" fontId="15" fillId="0" borderId="0" xfId="0" applyFont="1" applyProtection="1">
      <alignment vertical="center"/>
    </xf>
    <xf numFmtId="0" fontId="4" fillId="0" borderId="0" xfId="0" applyFont="1" applyProtection="1">
      <alignment vertical="center"/>
    </xf>
    <xf numFmtId="0" fontId="4" fillId="0" borderId="6" xfId="0" applyFont="1" applyBorder="1" applyProtection="1">
      <alignment vertical="center"/>
    </xf>
    <xf numFmtId="0" fontId="4" fillId="0" borderId="8" xfId="0" applyFont="1" applyBorder="1" applyProtection="1">
      <alignment vertical="center"/>
    </xf>
    <xf numFmtId="0" fontId="4" fillId="0" borderId="10" xfId="0" applyFont="1" applyBorder="1" applyProtection="1">
      <alignment vertical="center"/>
    </xf>
    <xf numFmtId="178" fontId="4" fillId="0" borderId="9" xfId="0" applyNumberFormat="1" applyFont="1" applyBorder="1" applyProtection="1">
      <alignment vertical="center"/>
    </xf>
    <xf numFmtId="178" fontId="4" fillId="0" borderId="0" xfId="0" applyNumberFormat="1" applyFont="1" applyProtection="1">
      <alignment vertical="center"/>
    </xf>
    <xf numFmtId="0" fontId="16" fillId="0" borderId="0" xfId="0" applyFont="1" applyAlignment="1" applyProtection="1">
      <alignment horizontal="right" vertical="top"/>
    </xf>
    <xf numFmtId="0" fontId="21" fillId="0" borderId="0" xfId="0" applyFont="1" applyAlignment="1" applyProtection="1">
      <alignment vertical="top"/>
    </xf>
    <xf numFmtId="0" fontId="4" fillId="0" borderId="9" xfId="0" applyFont="1" applyBorder="1" applyProtection="1">
      <alignment vertical="center"/>
    </xf>
    <xf numFmtId="0" fontId="14" fillId="0" borderId="10" xfId="0" applyFont="1" applyBorder="1" applyAlignment="1" applyProtection="1">
      <alignment vertical="top"/>
    </xf>
    <xf numFmtId="49" fontId="16" fillId="0" borderId="0" xfId="0" applyNumberFormat="1" applyFont="1" applyAlignment="1" applyProtection="1">
      <alignment horizontal="right" vertical="top"/>
    </xf>
    <xf numFmtId="179" fontId="16" fillId="0" borderId="0" xfId="0" applyNumberFormat="1" applyFont="1" applyAlignment="1" applyProtection="1">
      <alignment horizontal="right" vertical="top"/>
    </xf>
    <xf numFmtId="49" fontId="4" fillId="0" borderId="0" xfId="0" applyNumberFormat="1" applyFont="1" applyProtection="1">
      <alignment vertical="center"/>
    </xf>
    <xf numFmtId="0" fontId="23" fillId="0" borderId="0" xfId="0" applyFont="1" applyAlignment="1" applyProtection="1">
      <alignment vertical="top"/>
    </xf>
    <xf numFmtId="0" fontId="4" fillId="0" borderId="7" xfId="0" applyFont="1" applyBorder="1" applyProtection="1">
      <alignment vertical="center"/>
    </xf>
    <xf numFmtId="0" fontId="4" fillId="0" borderId="3" xfId="0" applyFont="1" applyBorder="1" applyProtection="1">
      <alignment vertical="center"/>
    </xf>
    <xf numFmtId="0" fontId="14" fillId="0" borderId="3" xfId="0" applyFont="1" applyBorder="1" applyAlignment="1" applyProtection="1">
      <alignment vertical="top"/>
    </xf>
    <xf numFmtId="0" fontId="4" fillId="0" borderId="4"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0" fontId="15" fillId="0" borderId="8" xfId="0" applyFont="1" applyBorder="1" applyAlignment="1" applyProtection="1">
      <alignment horizontal="left" vertical="center" indent="1"/>
    </xf>
    <xf numFmtId="49" fontId="4" fillId="0" borderId="0" xfId="3" applyNumberFormat="1" applyFont="1" applyProtection="1">
      <alignment vertical="center"/>
    </xf>
    <xf numFmtId="0" fontId="16" fillId="0" borderId="0" xfId="0" applyFont="1" applyProtection="1">
      <alignment vertical="center"/>
    </xf>
    <xf numFmtId="179" fontId="4" fillId="0" borderId="6" xfId="0" applyNumberFormat="1" applyFont="1" applyBorder="1" applyProtection="1">
      <alignment vertical="center"/>
    </xf>
    <xf numFmtId="0" fontId="16" fillId="0" borderId="0" xfId="0" applyFont="1" applyAlignment="1" applyProtection="1">
      <alignment horizontal="left" vertical="center"/>
    </xf>
    <xf numFmtId="0" fontId="16" fillId="0" borderId="0" xfId="0" applyFont="1" applyAlignment="1" applyProtection="1">
      <alignment horizontal="left" vertical="top"/>
    </xf>
    <xf numFmtId="0" fontId="21" fillId="0" borderId="0" xfId="0" applyFont="1" applyAlignment="1" applyProtection="1">
      <alignment vertical="top" wrapText="1"/>
    </xf>
    <xf numFmtId="0" fontId="21" fillId="0" borderId="0" xfId="0" applyFont="1" applyAlignment="1" applyProtection="1">
      <alignment vertical="top"/>
    </xf>
    <xf numFmtId="176" fontId="16" fillId="0" borderId="0" xfId="0" applyNumberFormat="1" applyFont="1" applyAlignment="1" applyProtection="1">
      <alignment horizontal="right" vertical="top"/>
    </xf>
    <xf numFmtId="0" fontId="18" fillId="0" borderId="0" xfId="2" applyFont="1" applyProtection="1">
      <alignment vertical="center"/>
    </xf>
    <xf numFmtId="0" fontId="18" fillId="0" borderId="9" xfId="0" applyFont="1" applyBorder="1" applyProtection="1">
      <alignment vertical="center"/>
    </xf>
    <xf numFmtId="0" fontId="18" fillId="0" borderId="0" xfId="0" applyFont="1" applyProtection="1">
      <alignment vertical="center"/>
    </xf>
    <xf numFmtId="0" fontId="18" fillId="0" borderId="10" xfId="0" applyFont="1" applyBorder="1" applyProtection="1">
      <alignment vertical="center"/>
    </xf>
    <xf numFmtId="0" fontId="18" fillId="0" borderId="0" xfId="3" applyFont="1" applyProtection="1">
      <alignment vertical="center"/>
    </xf>
    <xf numFmtId="49" fontId="14" fillId="0" borderId="3" xfId="0" applyNumberFormat="1" applyFont="1" applyBorder="1" applyAlignment="1" applyProtection="1">
      <alignment vertical="top"/>
    </xf>
    <xf numFmtId="0" fontId="17" fillId="0" borderId="9" xfId="0" applyFont="1" applyBorder="1" applyProtection="1">
      <alignment vertical="center"/>
    </xf>
    <xf numFmtId="0" fontId="17" fillId="0" borderId="0" xfId="0" applyFont="1" applyProtection="1">
      <alignment vertical="center"/>
    </xf>
    <xf numFmtId="49" fontId="4" fillId="0" borderId="6" xfId="0" applyNumberFormat="1" applyFont="1" applyBorder="1" applyProtection="1">
      <alignment vertical="center"/>
    </xf>
    <xf numFmtId="0" fontId="21" fillId="0" borderId="0" xfId="0" applyFont="1" applyAlignment="1" applyProtection="1">
      <alignment horizontal="left" vertical="center" wrapText="1"/>
    </xf>
    <xf numFmtId="0" fontId="4" fillId="0" borderId="0" xfId="0" applyFont="1" applyAlignment="1" applyProtection="1">
      <alignment horizontal="right" vertical="center"/>
    </xf>
    <xf numFmtId="182" fontId="4" fillId="0" borderId="0" xfId="2" applyNumberFormat="1" applyFont="1" applyProtection="1">
      <alignment vertical="center"/>
    </xf>
    <xf numFmtId="0" fontId="14" fillId="0" borderId="0" xfId="0" applyFont="1" applyAlignment="1" applyProtection="1">
      <alignment horizontal="center" vertical="top"/>
    </xf>
    <xf numFmtId="0" fontId="21" fillId="0" borderId="0" xfId="0" applyFont="1" applyProtection="1">
      <alignment vertical="center"/>
    </xf>
    <xf numFmtId="0" fontId="22" fillId="0" borderId="0" xfId="0" applyFont="1" applyAlignment="1" applyProtection="1">
      <alignment vertical="top"/>
    </xf>
    <xf numFmtId="176" fontId="4" fillId="0" borderId="0" xfId="0" applyNumberFormat="1" applyFont="1" applyProtection="1">
      <alignment vertical="center"/>
    </xf>
    <xf numFmtId="181" fontId="4" fillId="0" borderId="0" xfId="0" applyNumberFormat="1" applyFont="1" applyProtection="1">
      <alignment vertical="center"/>
    </xf>
    <xf numFmtId="180" fontId="4" fillId="0" borderId="0" xfId="0" applyNumberFormat="1" applyFont="1" applyProtection="1">
      <alignment vertical="center"/>
    </xf>
    <xf numFmtId="0" fontId="4" fillId="0" borderId="3" xfId="3" applyFont="1" applyBorder="1" applyProtection="1">
      <alignment vertical="center"/>
    </xf>
    <xf numFmtId="49" fontId="4" fillId="0" borderId="0" xfId="0" applyNumberFormat="1" applyFont="1" applyAlignment="1" applyProtection="1">
      <alignment horizontal="left" vertical="center"/>
    </xf>
    <xf numFmtId="176" fontId="4" fillId="0" borderId="0" xfId="0" applyNumberFormat="1" applyFont="1" applyAlignment="1" applyProtection="1">
      <alignment horizontal="left" vertical="center"/>
    </xf>
    <xf numFmtId="0" fontId="16" fillId="0" borderId="10" xfId="0" applyFont="1" applyBorder="1" applyAlignment="1" applyProtection="1">
      <alignment vertical="top"/>
    </xf>
    <xf numFmtId="0" fontId="16" fillId="0" borderId="0" xfId="0" applyFont="1" applyAlignment="1" applyProtection="1">
      <alignment vertical="top"/>
    </xf>
    <xf numFmtId="0" fontId="21" fillId="0" borderId="0" xfId="0" applyFont="1" applyAlignment="1" applyProtection="1">
      <alignment horizontal="left" vertical="top" wrapText="1"/>
    </xf>
    <xf numFmtId="180" fontId="4" fillId="0" borderId="0" xfId="2" applyNumberFormat="1" applyFont="1" applyAlignment="1" applyProtection="1">
      <alignment horizontal="left" vertical="center"/>
    </xf>
    <xf numFmtId="181" fontId="4" fillId="0" borderId="0" xfId="2" applyNumberFormat="1" applyFont="1" applyAlignment="1" applyProtection="1">
      <alignment horizontal="left" vertical="center"/>
    </xf>
    <xf numFmtId="181" fontId="4" fillId="0" borderId="10" xfId="2" applyNumberFormat="1" applyFont="1" applyBorder="1" applyAlignment="1" applyProtection="1">
      <alignment horizontal="right" vertical="center"/>
    </xf>
    <xf numFmtId="181" fontId="4" fillId="0" borderId="0" xfId="2" applyNumberFormat="1" applyFont="1" applyAlignment="1" applyProtection="1">
      <alignment horizontal="right" vertical="center"/>
    </xf>
    <xf numFmtId="0" fontId="4" fillId="0" borderId="0" xfId="0" applyFont="1" applyAlignment="1" applyProtection="1">
      <alignment horizontal="left" vertical="top"/>
    </xf>
    <xf numFmtId="0" fontId="4" fillId="0" borderId="0" xfId="0" applyFont="1" applyAlignment="1" applyProtection="1">
      <alignment horizontal="left" vertical="center"/>
    </xf>
    <xf numFmtId="181" fontId="4" fillId="0" borderId="0" xfId="2" applyNumberFormat="1" applyFont="1" applyProtection="1">
      <alignment vertical="center"/>
    </xf>
    <xf numFmtId="180" fontId="4" fillId="0" borderId="0" xfId="2" applyNumberFormat="1" applyFont="1" applyAlignment="1" applyProtection="1">
      <alignment horizontal="right" vertical="center"/>
    </xf>
    <xf numFmtId="180" fontId="16" fillId="0" borderId="0" xfId="0" applyNumberFormat="1" applyFont="1" applyAlignment="1" applyProtection="1">
      <alignment horizontal="right" vertical="top"/>
    </xf>
    <xf numFmtId="0" fontId="4" fillId="0" borderId="0" xfId="0" applyFont="1" applyAlignment="1" applyProtection="1">
      <alignment vertical="top"/>
    </xf>
    <xf numFmtId="176" fontId="14" fillId="0" borderId="3" xfId="0" applyNumberFormat="1" applyFont="1" applyBorder="1" applyAlignment="1" applyProtection="1">
      <alignment vertical="top"/>
    </xf>
    <xf numFmtId="0" fontId="14" fillId="0" borderId="4" xfId="0" applyFont="1" applyBorder="1" applyAlignment="1" applyProtection="1">
      <alignment vertical="top"/>
    </xf>
    <xf numFmtId="0" fontId="4" fillId="0" borderId="7" xfId="3" applyFont="1" applyBorder="1" applyProtection="1">
      <alignment vertical="center"/>
    </xf>
    <xf numFmtId="180" fontId="4" fillId="0" borderId="3" xfId="3" applyNumberFormat="1" applyFont="1" applyBorder="1" applyProtection="1">
      <alignment vertical="center"/>
    </xf>
    <xf numFmtId="0" fontId="15" fillId="0" borderId="9" xfId="0" applyFont="1" applyBorder="1" applyAlignment="1" applyProtection="1">
      <alignment horizontal="left" vertical="center" indent="1"/>
    </xf>
    <xf numFmtId="0" fontId="15" fillId="0" borderId="0" xfId="0" applyFont="1" applyAlignment="1" applyProtection="1">
      <alignment horizontal="left" vertical="center" indent="1"/>
    </xf>
    <xf numFmtId="0" fontId="4" fillId="0" borderId="6" xfId="3" applyFont="1" applyBorder="1" applyProtection="1">
      <alignment vertical="center"/>
    </xf>
    <xf numFmtId="180" fontId="4" fillId="0" borderId="6" xfId="3" applyNumberFormat="1" applyFont="1" applyBorder="1" applyProtection="1">
      <alignment vertical="center"/>
    </xf>
    <xf numFmtId="180" fontId="4" fillId="0" borderId="0" xfId="3" applyNumberFormat="1" applyFont="1" applyProtection="1">
      <alignment vertical="center"/>
    </xf>
    <xf numFmtId="0" fontId="4" fillId="0" borderId="8" xfId="3" applyFont="1" applyBorder="1" applyProtection="1">
      <alignment vertical="center"/>
    </xf>
    <xf numFmtId="0" fontId="4" fillId="0" borderId="10" xfId="2" applyFont="1" applyBorder="1" applyProtection="1">
      <alignment vertical="center"/>
    </xf>
    <xf numFmtId="0" fontId="21" fillId="0" borderId="3" xfId="0" applyFont="1" applyBorder="1" applyAlignment="1" applyProtection="1">
      <alignment horizontal="left" vertical="center"/>
    </xf>
    <xf numFmtId="0" fontId="15" fillId="0" borderId="3" xfId="0" applyFont="1" applyBorder="1" applyAlignment="1" applyProtection="1">
      <alignment horizontal="left" vertical="center" indent="1"/>
    </xf>
    <xf numFmtId="0" fontId="4" fillId="0" borderId="10" xfId="3" applyFont="1" applyBorder="1" applyProtection="1">
      <alignment vertical="center"/>
    </xf>
    <xf numFmtId="0" fontId="15" fillId="0" borderId="22" xfId="0" applyFont="1" applyBorder="1" applyAlignment="1" applyProtection="1">
      <alignment horizontal="left" vertical="center" indent="1"/>
    </xf>
    <xf numFmtId="0" fontId="17" fillId="0" borderId="27" xfId="0" applyFont="1" applyBorder="1" applyAlignment="1" applyProtection="1">
      <alignment horizontal="left" vertical="center" indent="1"/>
    </xf>
    <xf numFmtId="0" fontId="4" fillId="0" borderId="27" xfId="0" applyFont="1" applyBorder="1" applyAlignment="1" applyProtection="1">
      <alignment horizontal="left" vertical="center"/>
    </xf>
    <xf numFmtId="0" fontId="4" fillId="0" borderId="28" xfId="0" applyFont="1" applyBorder="1" applyAlignment="1" applyProtection="1">
      <alignment horizontal="left" vertical="center"/>
    </xf>
    <xf numFmtId="180" fontId="4" fillId="0" borderId="29" xfId="0" applyNumberFormat="1" applyFont="1" applyBorder="1" applyAlignment="1" applyProtection="1">
      <alignment horizontal="center" vertical="center"/>
    </xf>
    <xf numFmtId="180" fontId="4" fillId="0" borderId="27" xfId="0" applyNumberFormat="1" applyFont="1" applyBorder="1" applyAlignment="1" applyProtection="1">
      <alignment horizontal="center" vertical="center"/>
    </xf>
    <xf numFmtId="180" fontId="4" fillId="0" borderId="28" xfId="0" applyNumberFormat="1" applyFont="1" applyBorder="1" applyAlignment="1" applyProtection="1">
      <alignment horizontal="center" vertical="center"/>
    </xf>
    <xf numFmtId="0" fontId="4" fillId="0" borderId="27"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178" fontId="4" fillId="0" borderId="24" xfId="0" applyNumberFormat="1" applyFont="1" applyBorder="1" applyProtection="1">
      <alignment vertical="center"/>
    </xf>
    <xf numFmtId="0" fontId="4" fillId="0" borderId="16" xfId="3" applyFont="1" applyBorder="1" applyProtection="1">
      <alignment vertical="center"/>
    </xf>
    <xf numFmtId="0" fontId="4" fillId="0" borderId="1" xfId="3" applyFont="1" applyBorder="1" applyProtection="1">
      <alignment vertical="center"/>
    </xf>
    <xf numFmtId="0" fontId="4" fillId="0" borderId="14" xfId="3" applyFont="1" applyBorder="1" applyProtection="1">
      <alignment vertical="center"/>
    </xf>
    <xf numFmtId="178" fontId="4" fillId="0" borderId="17" xfId="0" applyNumberFormat="1" applyFont="1" applyBorder="1" applyProtection="1">
      <alignment vertical="center"/>
    </xf>
    <xf numFmtId="0" fontId="4" fillId="0" borderId="19" xfId="3" applyFont="1" applyBorder="1" applyProtection="1">
      <alignment vertical="center"/>
    </xf>
    <xf numFmtId="0" fontId="4" fillId="0" borderId="11" xfId="3" applyFont="1" applyBorder="1" applyProtection="1">
      <alignment vertical="center"/>
    </xf>
    <xf numFmtId="0" fontId="4" fillId="0" borderId="17" xfId="3" applyFont="1" applyBorder="1" applyProtection="1">
      <alignment vertical="center"/>
    </xf>
    <xf numFmtId="178" fontId="4" fillId="0" borderId="13" xfId="0" applyNumberFormat="1" applyFont="1" applyBorder="1" applyProtection="1">
      <alignment vertical="center"/>
    </xf>
    <xf numFmtId="178" fontId="16" fillId="0" borderId="6" xfId="0" applyNumberFormat="1" applyFont="1" applyBorder="1" applyAlignment="1" applyProtection="1">
      <alignment horizontal="right" vertical="top"/>
    </xf>
    <xf numFmtId="0" fontId="16" fillId="0" borderId="6" xfId="0" applyFont="1" applyBorder="1" applyAlignment="1" applyProtection="1">
      <alignment horizontal="left" vertical="top"/>
    </xf>
    <xf numFmtId="0" fontId="4" fillId="0" borderId="6" xfId="0" applyFont="1" applyBorder="1" applyAlignment="1" applyProtection="1">
      <alignment horizontal="left" vertical="center"/>
    </xf>
    <xf numFmtId="0" fontId="4" fillId="0" borderId="6" xfId="3" applyFont="1" applyBorder="1" applyAlignment="1" applyProtection="1">
      <alignment horizontal="right" vertical="center"/>
    </xf>
    <xf numFmtId="180" fontId="4" fillId="0" borderId="6" xfId="3" applyNumberFormat="1" applyFont="1" applyBorder="1" applyAlignment="1" applyProtection="1">
      <alignment horizontal="right" vertical="center"/>
    </xf>
    <xf numFmtId="0" fontId="15" fillId="0" borderId="7" xfId="0" applyFont="1" applyBorder="1" applyAlignment="1" applyProtection="1">
      <alignment horizontal="left" vertical="center" indent="1"/>
    </xf>
    <xf numFmtId="0" fontId="4" fillId="0" borderId="4" xfId="3" applyFont="1" applyBorder="1" applyProtection="1">
      <alignment vertical="center"/>
    </xf>
    <xf numFmtId="0" fontId="4" fillId="0" borderId="9" xfId="3" applyFont="1" applyBorder="1" applyProtection="1">
      <alignment vertical="center"/>
    </xf>
    <xf numFmtId="176" fontId="4" fillId="0" borderId="0" xfId="3" applyNumberFormat="1" applyFont="1" applyProtection="1">
      <alignment vertical="center"/>
    </xf>
    <xf numFmtId="181" fontId="4" fillId="0" borderId="0" xfId="3" applyNumberFormat="1" applyFont="1" applyProtection="1">
      <alignment vertical="center"/>
    </xf>
    <xf numFmtId="176" fontId="4" fillId="0" borderId="6" xfId="0" applyNumberFormat="1" applyFont="1" applyBorder="1" applyProtection="1">
      <alignment vertical="center"/>
    </xf>
    <xf numFmtId="181" fontId="4" fillId="0" borderId="6" xfId="0" applyNumberFormat="1" applyFont="1" applyBorder="1" applyProtection="1">
      <alignment vertical="center"/>
    </xf>
    <xf numFmtId="180" fontId="4" fillId="0" borderId="6" xfId="0" applyNumberFormat="1" applyFont="1" applyBorder="1" applyProtection="1">
      <alignment vertical="center"/>
    </xf>
    <xf numFmtId="49" fontId="4" fillId="0" borderId="0" xfId="0" applyNumberFormat="1" applyFont="1" applyAlignment="1" applyProtection="1">
      <alignment horizontal="right" vertical="center"/>
    </xf>
    <xf numFmtId="0" fontId="21" fillId="0" borderId="10" xfId="0" applyFont="1" applyBorder="1" applyAlignment="1" applyProtection="1">
      <alignment vertical="top"/>
    </xf>
    <xf numFmtId="0" fontId="4" fillId="0" borderId="34" xfId="0" applyFont="1" applyBorder="1" applyAlignment="1" applyProtection="1">
      <alignment horizontal="left" vertical="center"/>
    </xf>
    <xf numFmtId="0" fontId="4" fillId="0" borderId="29" xfId="0" applyFont="1" applyBorder="1" applyAlignment="1" applyProtection="1">
      <alignment horizontal="center" vertical="center" wrapText="1"/>
    </xf>
    <xf numFmtId="176" fontId="4" fillId="0" borderId="29" xfId="0" applyNumberFormat="1" applyFont="1" applyBorder="1" applyAlignment="1" applyProtection="1">
      <alignment horizontal="center" vertical="center" wrapText="1"/>
    </xf>
    <xf numFmtId="176" fontId="4" fillId="0" borderId="27" xfId="0" applyNumberFormat="1" applyFont="1" applyBorder="1" applyAlignment="1" applyProtection="1">
      <alignment horizontal="center" vertical="center" wrapText="1"/>
    </xf>
    <xf numFmtId="176" fontId="4" fillId="0" borderId="26" xfId="0" applyNumberFormat="1" applyFont="1" applyBorder="1" applyAlignment="1" applyProtection="1">
      <alignment horizontal="center" vertical="center" wrapText="1"/>
    </xf>
    <xf numFmtId="178" fontId="4" fillId="0" borderId="22" xfId="0" applyNumberFormat="1" applyFont="1" applyBorder="1" applyProtection="1">
      <alignment vertical="center"/>
    </xf>
    <xf numFmtId="181" fontId="4" fillId="0" borderId="31" xfId="3" quotePrefix="1" applyNumberFormat="1" applyFont="1" applyBorder="1" applyAlignment="1" applyProtection="1">
      <alignment horizontal="right" vertical="center"/>
    </xf>
    <xf numFmtId="181" fontId="4" fillId="0" borderId="17" xfId="3" quotePrefix="1" applyNumberFormat="1" applyFont="1" applyBorder="1" applyAlignment="1" applyProtection="1">
      <alignment horizontal="right" vertical="center"/>
    </xf>
    <xf numFmtId="0" fontId="19" fillId="3" borderId="18" xfId="2" applyFont="1" applyFill="1" applyBorder="1" applyAlignment="1" applyProtection="1">
      <alignment horizontal="center" vertical="center"/>
    </xf>
    <xf numFmtId="49" fontId="4" fillId="0" borderId="17" xfId="3" applyNumberFormat="1" applyFont="1" applyBorder="1" applyAlignment="1" applyProtection="1">
      <alignment horizontal="right" vertical="center"/>
    </xf>
    <xf numFmtId="0" fontId="4" fillId="0" borderId="22" xfId="3" applyFont="1" applyBorder="1" applyProtection="1">
      <alignment vertical="center"/>
    </xf>
    <xf numFmtId="178" fontId="4" fillId="0" borderId="10" xfId="0" applyNumberFormat="1" applyFont="1" applyBorder="1" applyProtection="1">
      <alignment vertical="center"/>
    </xf>
    <xf numFmtId="0" fontId="4" fillId="0" borderId="23" xfId="3" applyFont="1" applyBorder="1" applyAlignment="1" applyProtection="1">
      <alignment horizontal="right" vertical="center"/>
    </xf>
    <xf numFmtId="0" fontId="16" fillId="0" borderId="0" xfId="3" applyFont="1" applyAlignment="1" applyProtection="1">
      <alignment horizontal="left" vertical="center"/>
    </xf>
    <xf numFmtId="0" fontId="19" fillId="0" borderId="32" xfId="3" applyFont="1" applyBorder="1" applyAlignment="1" applyProtection="1">
      <alignment horizontal="right" vertical="center"/>
    </xf>
    <xf numFmtId="0" fontId="4" fillId="0" borderId="30" xfId="3" applyFont="1" applyBorder="1" applyProtection="1">
      <alignment vertical="center"/>
    </xf>
    <xf numFmtId="0" fontId="4" fillId="0" borderId="32" xfId="3" applyFont="1" applyBorder="1" applyProtection="1">
      <alignment vertical="center"/>
    </xf>
    <xf numFmtId="0" fontId="4" fillId="0" borderId="20" xfId="3" applyFont="1" applyBorder="1" applyProtection="1">
      <alignment vertical="center"/>
    </xf>
    <xf numFmtId="0" fontId="4" fillId="5" borderId="0" xfId="0" applyFont="1" applyFill="1" applyProtection="1">
      <alignment vertical="center"/>
    </xf>
    <xf numFmtId="0" fontId="7" fillId="0" borderId="0" xfId="2" applyNumberFormat="1" applyFont="1" applyAlignment="1" applyProtection="1">
      <alignment horizontal="right" vertical="top"/>
    </xf>
    <xf numFmtId="0" fontId="4" fillId="0" borderId="0" xfId="7" applyNumberFormat="1" applyFont="1" applyProtection="1">
      <alignment vertical="center"/>
    </xf>
    <xf numFmtId="0" fontId="4" fillId="0" borderId="0" xfId="2" applyNumberFormat="1" applyFont="1" applyProtection="1">
      <alignment vertical="center"/>
    </xf>
  </cellXfs>
  <cellStyles count="9">
    <cellStyle name="ハイパーリンク" xfId="1" builtinId="8"/>
    <cellStyle name="桁区切り 2" xfId="5" xr:uid="{00000000-0005-0000-0000-000001000000}"/>
    <cellStyle name="桁区切り 3" xfId="8" xr:uid="{00000000-0005-0000-0000-000002000000}"/>
    <cellStyle name="標準" xfId="0" builtinId="0"/>
    <cellStyle name="標準 3 3" xfId="4" xr:uid="{00000000-0005-0000-0000-000004000000}"/>
    <cellStyle name="標準 5" xfId="3" xr:uid="{00000000-0005-0000-0000-000005000000}"/>
    <cellStyle name="標準 5 2" xfId="2" xr:uid="{00000000-0005-0000-0000-000006000000}"/>
    <cellStyle name="標準 5 2 2" xfId="7" xr:uid="{00000000-0005-0000-0000-000007000000}"/>
    <cellStyle name="標準 9" xfId="6" xr:uid="{00000000-0005-0000-0000-000008000000}"/>
  </cellStyles>
  <dxfs count="76">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CCFF"/>
      <color rgb="FFFFD9FF"/>
      <color rgb="FFFFE1FF"/>
      <color rgb="FFFF0000"/>
      <color rgb="FFA6A6A6"/>
      <color rgb="FFE2EFDA"/>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91"/>
  <sheetViews>
    <sheetView showGridLines="0" tabSelected="1" topLeftCell="B1" zoomScaleNormal="100" workbookViewId="0">
      <selection activeCell="B1" sqref="B1"/>
    </sheetView>
  </sheetViews>
  <sheetFormatPr defaultColWidth="9" defaultRowHeight="15" customHeight="1" x14ac:dyDescent="0.15"/>
  <cols>
    <col min="1" max="1" width="9.125" style="50" hidden="1" customWidth="1"/>
    <col min="2" max="3" width="1.625" style="50" customWidth="1"/>
    <col min="4" max="4" width="5.625" style="50" customWidth="1"/>
    <col min="5" max="6" width="6.625" style="50" customWidth="1"/>
    <col min="7" max="7" width="3.875" style="50" customWidth="1"/>
    <col min="8" max="8" width="6.25" style="50" customWidth="1"/>
    <col min="9" max="9" width="1.625" style="50" customWidth="1"/>
    <col min="10" max="10" width="6.75" style="50" customWidth="1"/>
    <col min="11" max="11" width="7.5" style="50" customWidth="1"/>
    <col min="12" max="12" width="5.125" style="50" customWidth="1"/>
    <col min="13" max="13" width="7.875" style="50" customWidth="1"/>
    <col min="14" max="15" width="4.75" style="50" customWidth="1"/>
    <col min="16" max="16" width="13.25" style="50" customWidth="1"/>
    <col min="17" max="17" width="8" style="50" customWidth="1"/>
    <col min="18" max="18" width="16" style="50" customWidth="1"/>
    <col min="19" max="24" width="2.25" style="50" customWidth="1"/>
    <col min="25" max="25" width="21.5" style="50" customWidth="1"/>
    <col min="26" max="26" width="2.625" style="50" customWidth="1"/>
    <col min="27" max="27" width="3.625" style="50" customWidth="1"/>
    <col min="28" max="16384" width="9" style="50"/>
  </cols>
  <sheetData>
    <row r="1" spans="1:27" ht="30" customHeight="1" x14ac:dyDescent="0.15">
      <c r="A1" s="199" t="s">
        <v>236</v>
      </c>
      <c r="B1" s="46"/>
      <c r="C1" s="47" t="s">
        <v>223</v>
      </c>
      <c r="D1" s="47"/>
      <c r="E1" s="47"/>
      <c r="F1" s="47"/>
      <c r="G1" s="47"/>
      <c r="H1" s="47"/>
      <c r="I1" s="47"/>
      <c r="J1" s="47"/>
      <c r="K1" s="47"/>
      <c r="L1" s="47"/>
      <c r="M1" s="47"/>
      <c r="N1" s="47"/>
      <c r="O1" s="47"/>
      <c r="P1" s="47"/>
      <c r="Q1" s="47"/>
      <c r="R1" s="47"/>
      <c r="S1" s="47"/>
      <c r="T1" s="47"/>
      <c r="U1" s="47"/>
      <c r="V1" s="47"/>
      <c r="W1" s="198" t="s">
        <v>243</v>
      </c>
      <c r="X1" s="48"/>
      <c r="Y1" s="48"/>
      <c r="Z1" s="48"/>
      <c r="AA1" s="49"/>
    </row>
    <row r="2" spans="1:27" ht="7.5" hidden="1" customHeight="1" x14ac:dyDescent="0.15">
      <c r="A2" s="199" t="s">
        <v>237</v>
      </c>
      <c r="B2" s="46"/>
      <c r="C2" s="51"/>
      <c r="D2" s="51"/>
      <c r="AA2" s="1"/>
    </row>
    <row r="3" spans="1:27" ht="30" customHeight="1" x14ac:dyDescent="0.15">
      <c r="A3" s="200" t="s">
        <v>244</v>
      </c>
      <c r="B3" s="52"/>
      <c r="C3" s="50" t="s">
        <v>241</v>
      </c>
    </row>
    <row r="4" spans="1:27" ht="5.25" customHeight="1" x14ac:dyDescent="0.15">
      <c r="A4" s="52"/>
      <c r="B4" s="52"/>
      <c r="C4" s="53"/>
      <c r="D4" s="54"/>
      <c r="E4" s="54"/>
      <c r="F4" s="54"/>
      <c r="G4" s="54"/>
      <c r="H4" s="54"/>
      <c r="I4" s="54"/>
      <c r="J4" s="54"/>
      <c r="K4" s="54"/>
      <c r="L4" s="54"/>
      <c r="M4" s="54"/>
      <c r="N4" s="54"/>
      <c r="O4" s="54"/>
      <c r="P4" s="54"/>
      <c r="Q4" s="54"/>
      <c r="R4" s="54"/>
      <c r="S4" s="54"/>
      <c r="T4" s="54"/>
      <c r="U4" s="54"/>
      <c r="V4" s="54"/>
      <c r="W4" s="54"/>
      <c r="X4" s="54"/>
      <c r="Y4" s="54"/>
      <c r="Z4" s="55"/>
    </row>
    <row r="5" spans="1:27" ht="15" customHeight="1" x14ac:dyDescent="0.15">
      <c r="A5" s="52"/>
      <c r="B5" s="56"/>
      <c r="C5" s="57" t="s">
        <v>242</v>
      </c>
      <c r="D5" s="58"/>
      <c r="E5" s="58"/>
      <c r="F5" s="58"/>
      <c r="G5" s="58"/>
      <c r="H5" s="58"/>
      <c r="I5" s="58"/>
      <c r="J5" s="58"/>
      <c r="K5" s="58"/>
      <c r="L5" s="58"/>
      <c r="M5" s="58"/>
      <c r="N5" s="58"/>
      <c r="O5" s="58"/>
      <c r="P5" s="58"/>
      <c r="Q5" s="58"/>
      <c r="R5" s="58"/>
      <c r="S5" s="58"/>
      <c r="T5" s="58"/>
      <c r="U5" s="58"/>
      <c r="V5" s="58"/>
      <c r="W5" s="58"/>
      <c r="X5" s="58"/>
      <c r="Y5" s="58"/>
      <c r="Z5" s="59"/>
    </row>
    <row r="6" spans="1:27" ht="15" customHeight="1" x14ac:dyDescent="0.15">
      <c r="A6" s="52"/>
      <c r="B6" s="52"/>
      <c r="C6" s="57" t="s">
        <v>17</v>
      </c>
      <c r="D6" s="58"/>
      <c r="E6" s="58"/>
      <c r="F6" s="58"/>
      <c r="G6" s="58"/>
      <c r="H6" s="58"/>
      <c r="I6" s="58"/>
      <c r="J6" s="58"/>
      <c r="K6" s="58"/>
      <c r="L6" s="58"/>
      <c r="M6" s="58"/>
      <c r="N6" s="58"/>
      <c r="O6" s="58"/>
      <c r="P6" s="58"/>
      <c r="Q6" s="58"/>
      <c r="R6" s="58"/>
      <c r="S6" s="58"/>
      <c r="T6" s="58"/>
      <c r="U6" s="58"/>
      <c r="V6" s="58"/>
      <c r="W6" s="58"/>
      <c r="X6" s="58"/>
      <c r="Y6" s="58"/>
      <c r="Z6" s="59"/>
    </row>
    <row r="7" spans="1:27" ht="15" customHeight="1" x14ac:dyDescent="0.15">
      <c r="A7" s="52"/>
      <c r="B7" s="52"/>
      <c r="C7" s="57" t="s">
        <v>18</v>
      </c>
      <c r="D7" s="58"/>
      <c r="E7" s="58"/>
      <c r="F7" s="58"/>
      <c r="G7" s="58"/>
      <c r="H7" s="58"/>
      <c r="I7" s="58"/>
      <c r="J7" s="58"/>
      <c r="K7" s="58"/>
      <c r="L7" s="58"/>
      <c r="M7" s="58"/>
      <c r="N7" s="58"/>
      <c r="O7" s="58"/>
      <c r="P7" s="58"/>
      <c r="Q7" s="58"/>
      <c r="R7" s="58"/>
      <c r="S7" s="58"/>
      <c r="T7" s="58"/>
      <c r="U7" s="58"/>
      <c r="V7" s="58"/>
      <c r="W7" s="58"/>
      <c r="X7" s="58"/>
      <c r="Y7" s="58"/>
      <c r="Z7" s="59"/>
    </row>
    <row r="8" spans="1:27" s="58" customFormat="1" ht="15" hidden="1" customHeight="1" x14ac:dyDescent="0.15">
      <c r="A8" s="60"/>
      <c r="B8" s="60"/>
      <c r="C8" s="57"/>
      <c r="Z8" s="59"/>
    </row>
    <row r="9" spans="1:27" ht="5.25" customHeight="1" x14ac:dyDescent="0.15">
      <c r="A9" s="52"/>
      <c r="B9" s="52"/>
      <c r="C9" s="61"/>
      <c r="D9" s="62"/>
      <c r="E9" s="62"/>
      <c r="F9" s="62"/>
      <c r="G9" s="62"/>
      <c r="H9" s="62"/>
      <c r="I9" s="62"/>
      <c r="J9" s="62"/>
      <c r="K9" s="62"/>
      <c r="L9" s="62"/>
      <c r="M9" s="62"/>
      <c r="N9" s="62"/>
      <c r="O9" s="62"/>
      <c r="P9" s="62"/>
      <c r="Q9" s="62"/>
      <c r="R9" s="62"/>
      <c r="S9" s="62"/>
      <c r="T9" s="62"/>
      <c r="U9" s="62"/>
      <c r="V9" s="62"/>
      <c r="W9" s="62"/>
      <c r="X9" s="62"/>
      <c r="Y9" s="62"/>
      <c r="Z9" s="63"/>
    </row>
    <row r="10" spans="1:27" ht="30" customHeight="1" x14ac:dyDescent="0.15">
      <c r="A10" s="52"/>
      <c r="B10" s="52"/>
    </row>
    <row r="11" spans="1:27" ht="15" hidden="1" customHeight="1" x14ac:dyDescent="0.15">
      <c r="A11" s="52"/>
      <c r="B11" s="52"/>
    </row>
    <row r="12" spans="1:27" ht="15" hidden="1" customHeight="1" x14ac:dyDescent="0.15">
      <c r="A12" s="52"/>
      <c r="B12" s="52"/>
    </row>
    <row r="13" spans="1:27" ht="20.100000000000001" customHeight="1" x14ac:dyDescent="0.15">
      <c r="A13" s="52"/>
      <c r="B13" s="52"/>
      <c r="C13" s="64" t="s">
        <v>68</v>
      </c>
      <c r="D13" s="65"/>
      <c r="E13" s="65"/>
      <c r="F13" s="65"/>
      <c r="G13" s="65"/>
      <c r="H13" s="65"/>
      <c r="I13" s="66"/>
    </row>
    <row r="14" spans="1:27" ht="20.100000000000001" customHeight="1" x14ac:dyDescent="0.15">
      <c r="A14" s="52"/>
      <c r="B14" s="52"/>
      <c r="C14" s="67"/>
      <c r="D14" s="68"/>
      <c r="E14" s="68"/>
      <c r="F14" s="68"/>
      <c r="G14" s="68"/>
      <c r="H14" s="68"/>
      <c r="I14" s="69"/>
      <c r="J14" s="70"/>
      <c r="K14" s="70"/>
      <c r="L14" s="70"/>
      <c r="M14" s="70"/>
      <c r="N14" s="70"/>
      <c r="O14" s="70"/>
      <c r="P14" s="70"/>
      <c r="Q14" s="70"/>
      <c r="R14" s="70"/>
      <c r="S14" s="70"/>
      <c r="T14" s="70"/>
      <c r="U14" s="70"/>
      <c r="V14" s="70"/>
      <c r="W14" s="70"/>
      <c r="X14" s="70"/>
      <c r="Y14" s="70"/>
      <c r="Z14" s="71"/>
    </row>
    <row r="15" spans="1:27" ht="15" hidden="1" customHeight="1" x14ac:dyDescent="0.15">
      <c r="A15" s="52"/>
      <c r="B15" s="52"/>
      <c r="C15" s="67"/>
      <c r="D15" s="68"/>
      <c r="E15" s="68"/>
      <c r="F15" s="68"/>
      <c r="G15" s="68"/>
      <c r="H15" s="68"/>
      <c r="I15" s="69"/>
      <c r="J15" s="69"/>
      <c r="K15" s="69"/>
      <c r="L15" s="69"/>
      <c r="M15" s="69"/>
      <c r="N15" s="69"/>
      <c r="O15" s="69"/>
      <c r="P15" s="69"/>
      <c r="Q15" s="69"/>
      <c r="R15" s="69"/>
      <c r="S15" s="69"/>
      <c r="T15" s="69"/>
      <c r="U15" s="69"/>
      <c r="V15" s="69"/>
      <c r="W15" s="69"/>
      <c r="X15" s="69"/>
      <c r="Y15" s="69"/>
      <c r="Z15" s="72"/>
    </row>
    <row r="16" spans="1:27" ht="15" hidden="1" customHeight="1" x14ac:dyDescent="0.15">
      <c r="A16" s="52"/>
      <c r="B16" s="52"/>
      <c r="C16" s="67"/>
      <c r="D16" s="68"/>
      <c r="E16" s="68"/>
      <c r="F16" s="68"/>
      <c r="G16" s="68"/>
      <c r="H16" s="68"/>
      <c r="I16" s="69"/>
      <c r="J16" s="69"/>
      <c r="K16" s="69"/>
      <c r="L16" s="69"/>
      <c r="M16" s="69"/>
      <c r="N16" s="69"/>
      <c r="O16" s="69"/>
      <c r="P16" s="69"/>
      <c r="Q16" s="69"/>
      <c r="R16" s="69"/>
      <c r="S16" s="69"/>
      <c r="T16" s="69"/>
      <c r="U16" s="69"/>
      <c r="V16" s="69"/>
      <c r="W16" s="69"/>
      <c r="X16" s="69"/>
      <c r="Y16" s="69"/>
      <c r="Z16" s="72"/>
    </row>
    <row r="17" spans="1:26" ht="15" hidden="1" customHeight="1" x14ac:dyDescent="0.15">
      <c r="A17" s="52"/>
      <c r="B17" s="52"/>
      <c r="C17" s="67"/>
      <c r="D17" s="68"/>
      <c r="E17" s="68"/>
      <c r="F17" s="68"/>
      <c r="G17" s="68"/>
      <c r="H17" s="68"/>
      <c r="I17" s="69"/>
      <c r="J17" s="69"/>
      <c r="K17" s="69"/>
      <c r="L17" s="69"/>
      <c r="M17" s="69"/>
      <c r="N17" s="69"/>
      <c r="O17" s="69"/>
      <c r="P17" s="69"/>
      <c r="Q17" s="69"/>
      <c r="R17" s="69"/>
      <c r="S17" s="69"/>
      <c r="T17" s="69"/>
      <c r="U17" s="69"/>
      <c r="V17" s="69"/>
      <c r="W17" s="69"/>
      <c r="X17" s="69"/>
      <c r="Y17" s="69"/>
      <c r="Z17" s="72"/>
    </row>
    <row r="18" spans="1:26" ht="15" hidden="1" customHeight="1" x14ac:dyDescent="0.15">
      <c r="A18" s="52"/>
      <c r="B18" s="52"/>
      <c r="C18" s="67"/>
      <c r="D18" s="68"/>
      <c r="E18" s="68"/>
      <c r="F18" s="68"/>
      <c r="G18" s="68"/>
      <c r="H18" s="68"/>
      <c r="I18" s="69"/>
      <c r="J18" s="69"/>
      <c r="K18" s="69"/>
      <c r="L18" s="69"/>
      <c r="M18" s="69"/>
      <c r="N18" s="69"/>
      <c r="O18" s="69"/>
      <c r="P18" s="69"/>
      <c r="Q18" s="69"/>
      <c r="R18" s="69"/>
      <c r="S18" s="69"/>
      <c r="T18" s="69"/>
      <c r="U18" s="69"/>
      <c r="V18" s="69"/>
      <c r="W18" s="69"/>
      <c r="X18" s="69"/>
      <c r="Y18" s="69"/>
      <c r="Z18" s="72"/>
    </row>
    <row r="19" spans="1:26" ht="15" hidden="1" customHeight="1" x14ac:dyDescent="0.15">
      <c r="A19" s="52"/>
      <c r="B19" s="52"/>
      <c r="C19" s="67"/>
      <c r="D19" s="68"/>
      <c r="E19" s="68"/>
      <c r="F19" s="68"/>
      <c r="G19" s="68"/>
      <c r="H19" s="68"/>
      <c r="I19" s="69"/>
      <c r="J19" s="69"/>
      <c r="K19" s="69"/>
      <c r="L19" s="69"/>
      <c r="M19" s="69"/>
      <c r="N19" s="69"/>
      <c r="O19" s="69"/>
      <c r="P19" s="69"/>
      <c r="Q19" s="69"/>
      <c r="R19" s="69"/>
      <c r="S19" s="69"/>
      <c r="T19" s="69"/>
      <c r="U19" s="69"/>
      <c r="V19" s="69"/>
      <c r="W19" s="69"/>
      <c r="X19" s="69"/>
      <c r="Y19" s="69"/>
      <c r="Z19" s="72"/>
    </row>
    <row r="20" spans="1:26" ht="20.100000000000001" customHeight="1" x14ac:dyDescent="0.15">
      <c r="A20" s="52">
        <f>IF(TRIM($I20)="", 1001, 0)</f>
        <v>1001</v>
      </c>
      <c r="B20" s="52"/>
      <c r="C20" s="73"/>
      <c r="D20" s="74">
        <v>1</v>
      </c>
      <c r="E20" s="50" t="s">
        <v>0</v>
      </c>
      <c r="I20" s="23"/>
      <c r="J20" s="20"/>
      <c r="K20" s="20"/>
      <c r="L20" s="20"/>
      <c r="M20" s="20"/>
      <c r="N20" s="69"/>
      <c r="O20" s="69"/>
      <c r="P20" s="69"/>
      <c r="Q20" s="69"/>
      <c r="R20" s="69"/>
      <c r="S20" s="69"/>
      <c r="T20" s="69"/>
      <c r="U20" s="69"/>
      <c r="V20" s="69"/>
      <c r="W20" s="69"/>
      <c r="X20" s="69"/>
      <c r="Y20" s="69"/>
      <c r="Z20" s="72"/>
    </row>
    <row r="21" spans="1:26" ht="20.100000000000001" customHeight="1" x14ac:dyDescent="0.15">
      <c r="A21" s="52"/>
      <c r="B21" s="52"/>
      <c r="C21" s="73"/>
      <c r="D21" s="74"/>
      <c r="E21" s="69"/>
      <c r="F21" s="69"/>
      <c r="G21" s="69"/>
      <c r="H21" s="69"/>
      <c r="I21" s="75"/>
      <c r="J21" s="76" t="s">
        <v>238</v>
      </c>
      <c r="K21" s="76"/>
      <c r="L21" s="76"/>
      <c r="M21" s="76"/>
      <c r="N21" s="76"/>
      <c r="O21" s="76"/>
      <c r="P21" s="76"/>
      <c r="Q21" s="76"/>
      <c r="R21" s="76"/>
      <c r="S21" s="76"/>
      <c r="T21" s="76"/>
      <c r="U21" s="76"/>
      <c r="V21" s="76"/>
      <c r="W21" s="76"/>
      <c r="X21" s="76"/>
      <c r="Y21" s="76"/>
      <c r="Z21" s="72"/>
    </row>
    <row r="22" spans="1:26" ht="20.100000000000001" customHeight="1" x14ac:dyDescent="0.15">
      <c r="A22" s="52">
        <f>IF(AND(TRIM($I22)&lt;&gt;"", OR(ISERROR(FIND("@"&amp;LEFT($I22,3)&amp;"@", 都道府県3))=FALSE, ISERROR(FIND("@"&amp;LEFT($I22,4)&amp;"@",都道府県4))=FALSE))=FALSE, 1001, 0)</f>
        <v>1001</v>
      </c>
      <c r="B22" s="52"/>
      <c r="C22" s="73"/>
      <c r="D22" s="74">
        <v>2</v>
      </c>
      <c r="E22" s="50" t="s">
        <v>1</v>
      </c>
      <c r="I22" s="21"/>
      <c r="J22" s="21"/>
      <c r="K22" s="21"/>
      <c r="L22" s="21"/>
      <c r="M22" s="21"/>
      <c r="N22" s="21"/>
      <c r="O22" s="21"/>
      <c r="P22" s="21"/>
      <c r="Q22" s="21"/>
      <c r="R22" s="21"/>
      <c r="S22" s="21"/>
      <c r="T22" s="21"/>
      <c r="U22" s="21"/>
      <c r="V22" s="21"/>
      <c r="W22" s="21"/>
      <c r="X22" s="21"/>
      <c r="Y22" s="21"/>
      <c r="Z22" s="72"/>
    </row>
    <row r="23" spans="1:26" ht="20.100000000000001" customHeight="1" x14ac:dyDescent="0.15">
      <c r="A23" s="52"/>
      <c r="B23" s="52"/>
      <c r="C23" s="73"/>
      <c r="D23" s="74"/>
      <c r="E23" s="69"/>
      <c r="F23" s="69"/>
      <c r="G23" s="69"/>
      <c r="H23" s="69"/>
      <c r="I23" s="75"/>
      <c r="J23" s="76" t="s">
        <v>19</v>
      </c>
      <c r="K23" s="76"/>
      <c r="L23" s="76"/>
      <c r="M23" s="76"/>
      <c r="N23" s="76"/>
      <c r="O23" s="76"/>
      <c r="P23" s="76"/>
      <c r="Q23" s="76"/>
      <c r="R23" s="76"/>
      <c r="S23" s="76"/>
      <c r="T23" s="76"/>
      <c r="U23" s="76"/>
      <c r="V23" s="76"/>
      <c r="W23" s="76"/>
      <c r="X23" s="76"/>
      <c r="Y23" s="76"/>
      <c r="Z23" s="72"/>
    </row>
    <row r="24" spans="1:26" ht="20.100000000000001" customHeight="1" x14ac:dyDescent="0.15">
      <c r="A24" s="52">
        <f>IF(TRIM($I24)="", 1001, 0)</f>
        <v>1001</v>
      </c>
      <c r="B24" s="52"/>
      <c r="C24" s="73"/>
      <c r="D24" s="74">
        <v>3</v>
      </c>
      <c r="E24" s="50" t="s">
        <v>2</v>
      </c>
      <c r="I24" s="13"/>
      <c r="J24" s="13"/>
      <c r="K24" s="13"/>
      <c r="L24" s="13"/>
      <c r="M24" s="13"/>
      <c r="N24" s="13"/>
      <c r="O24" s="13"/>
      <c r="P24" s="13"/>
      <c r="Q24" s="13"/>
      <c r="R24" s="13"/>
      <c r="S24" s="13"/>
      <c r="T24" s="13"/>
      <c r="U24" s="13"/>
      <c r="V24" s="13"/>
      <c r="W24" s="13"/>
      <c r="X24" s="13"/>
      <c r="Y24" s="13"/>
      <c r="Z24" s="72"/>
    </row>
    <row r="25" spans="1:26" ht="20.100000000000001" customHeight="1" x14ac:dyDescent="0.15">
      <c r="A25" s="52"/>
      <c r="B25" s="52"/>
      <c r="C25" s="77"/>
      <c r="D25" s="69"/>
      <c r="E25" s="69"/>
      <c r="F25" s="69"/>
      <c r="G25" s="69"/>
      <c r="H25" s="69"/>
      <c r="I25" s="75"/>
      <c r="J25" s="76" t="s">
        <v>230</v>
      </c>
      <c r="K25" s="76"/>
      <c r="L25" s="76"/>
      <c r="M25" s="76"/>
      <c r="N25" s="76"/>
      <c r="O25" s="76"/>
      <c r="P25" s="76"/>
      <c r="Q25" s="76"/>
      <c r="R25" s="76"/>
      <c r="S25" s="76"/>
      <c r="T25" s="76"/>
      <c r="U25" s="76"/>
      <c r="V25" s="76"/>
      <c r="W25" s="76"/>
      <c r="X25" s="76"/>
      <c r="Y25" s="76"/>
      <c r="Z25" s="72"/>
    </row>
    <row r="26" spans="1:26" ht="20.100000000000001" customHeight="1" x14ac:dyDescent="0.15">
      <c r="A26" s="52">
        <f>IF(TRIM($I26)="", 1001, 0)</f>
        <v>1001</v>
      </c>
      <c r="B26" s="52"/>
      <c r="C26" s="73"/>
      <c r="D26" s="74">
        <v>4</v>
      </c>
      <c r="E26" s="50" t="s">
        <v>3</v>
      </c>
      <c r="I26" s="13"/>
      <c r="J26" s="13"/>
      <c r="K26" s="13"/>
      <c r="L26" s="13"/>
      <c r="M26" s="13"/>
      <c r="N26" s="13"/>
      <c r="O26" s="13"/>
      <c r="P26" s="13"/>
      <c r="Q26" s="13"/>
      <c r="R26" s="13"/>
      <c r="S26" s="13"/>
      <c r="T26" s="13"/>
      <c r="U26" s="13"/>
      <c r="V26" s="13"/>
      <c r="W26" s="13"/>
      <c r="X26" s="13"/>
      <c r="Y26" s="13"/>
      <c r="Z26" s="72"/>
    </row>
    <row r="27" spans="1:26" ht="20.100000000000001" customHeight="1" x14ac:dyDescent="0.15">
      <c r="A27" s="52"/>
      <c r="B27" s="52"/>
      <c r="C27" s="77"/>
      <c r="D27" s="69"/>
      <c r="E27" s="69"/>
      <c r="F27" s="69"/>
      <c r="G27" s="69"/>
      <c r="H27" s="69"/>
      <c r="I27" s="75"/>
      <c r="J27" s="76" t="s">
        <v>218</v>
      </c>
      <c r="K27" s="76"/>
      <c r="L27" s="76"/>
      <c r="M27" s="76"/>
      <c r="N27" s="76"/>
      <c r="O27" s="76"/>
      <c r="P27" s="76"/>
      <c r="Q27" s="76"/>
      <c r="R27" s="76"/>
      <c r="S27" s="76"/>
      <c r="T27" s="76"/>
      <c r="U27" s="76"/>
      <c r="V27" s="76"/>
      <c r="W27" s="76"/>
      <c r="X27" s="76"/>
      <c r="Y27" s="76"/>
      <c r="Z27" s="78"/>
    </row>
    <row r="28" spans="1:26" ht="20.100000000000001" customHeight="1" x14ac:dyDescent="0.15">
      <c r="A28" s="52">
        <f>IF(TRIM($I28)="", 1001, 0)</f>
        <v>1001</v>
      </c>
      <c r="B28" s="52"/>
      <c r="C28" s="73"/>
      <c r="D28" s="74">
        <v>5</v>
      </c>
      <c r="E28" s="50" t="s">
        <v>14</v>
      </c>
      <c r="I28" s="13"/>
      <c r="J28" s="13"/>
      <c r="K28" s="13"/>
      <c r="L28" s="13"/>
      <c r="M28" s="13"/>
      <c r="N28" s="13"/>
      <c r="O28" s="13"/>
      <c r="P28" s="13"/>
      <c r="Q28" s="13"/>
      <c r="R28" s="13"/>
      <c r="S28" s="13"/>
      <c r="T28" s="13"/>
      <c r="U28" s="13"/>
      <c r="V28" s="13"/>
      <c r="W28" s="13"/>
      <c r="X28" s="13"/>
      <c r="Y28" s="13"/>
      <c r="Z28" s="72"/>
    </row>
    <row r="29" spans="1:26" ht="20.100000000000001" customHeight="1" x14ac:dyDescent="0.15">
      <c r="A29" s="52"/>
      <c r="B29" s="52"/>
      <c r="C29" s="77"/>
      <c r="D29" s="69"/>
      <c r="E29" s="69"/>
      <c r="F29" s="69"/>
      <c r="G29" s="69"/>
      <c r="H29" s="69"/>
      <c r="I29" s="79"/>
      <c r="J29" s="76" t="s">
        <v>12</v>
      </c>
      <c r="K29" s="76"/>
      <c r="L29" s="76"/>
      <c r="M29" s="76"/>
      <c r="N29" s="76"/>
      <c r="O29" s="76"/>
      <c r="P29" s="76"/>
      <c r="Q29" s="76"/>
      <c r="R29" s="76"/>
      <c r="S29" s="76"/>
      <c r="T29" s="76"/>
      <c r="U29" s="76"/>
      <c r="V29" s="76"/>
      <c r="W29" s="76"/>
      <c r="X29" s="76"/>
      <c r="Y29" s="76"/>
      <c r="Z29" s="78"/>
    </row>
    <row r="30" spans="1:26" ht="20.100000000000001" customHeight="1" x14ac:dyDescent="0.15">
      <c r="A30" s="52">
        <f>IF(TRIM($I30)="", 1001, 0)</f>
        <v>1001</v>
      </c>
      <c r="B30" s="52"/>
      <c r="C30" s="73"/>
      <c r="D30" s="74">
        <v>6</v>
      </c>
      <c r="E30" s="50" t="s">
        <v>4</v>
      </c>
      <c r="I30" s="13"/>
      <c r="J30" s="13"/>
      <c r="K30" s="13"/>
      <c r="L30" s="13"/>
      <c r="M30" s="13"/>
      <c r="N30" s="13"/>
      <c r="O30" s="13"/>
      <c r="P30" s="13"/>
      <c r="Q30" s="13"/>
      <c r="R30" s="13"/>
      <c r="S30" s="13"/>
      <c r="T30" s="13"/>
      <c r="U30" s="13"/>
      <c r="V30" s="13"/>
      <c r="W30" s="13"/>
      <c r="X30" s="13"/>
      <c r="Y30" s="13"/>
      <c r="Z30" s="72"/>
    </row>
    <row r="31" spans="1:26" ht="20.100000000000001" customHeight="1" x14ac:dyDescent="0.15">
      <c r="A31" s="52"/>
      <c r="B31" s="52"/>
      <c r="C31" s="77"/>
      <c r="D31" s="69"/>
      <c r="E31" s="69"/>
      <c r="F31" s="69"/>
      <c r="G31" s="69"/>
      <c r="H31" s="69"/>
      <c r="I31" s="79"/>
      <c r="J31" s="76" t="s">
        <v>10</v>
      </c>
      <c r="K31" s="76"/>
      <c r="L31" s="76"/>
      <c r="M31" s="76"/>
      <c r="N31" s="76"/>
      <c r="O31" s="76"/>
      <c r="P31" s="76"/>
      <c r="Q31" s="76"/>
      <c r="R31" s="76"/>
      <c r="S31" s="76"/>
      <c r="T31" s="76"/>
      <c r="U31" s="76"/>
      <c r="V31" s="76"/>
      <c r="W31" s="76"/>
      <c r="X31" s="76"/>
      <c r="Y31" s="76"/>
      <c r="Z31" s="78"/>
    </row>
    <row r="32" spans="1:26" ht="20.100000000000001" customHeight="1" x14ac:dyDescent="0.15">
      <c r="A32" s="52">
        <f>IF(TRIM($I32)="", 1001, 0)</f>
        <v>1001</v>
      </c>
      <c r="B32" s="52"/>
      <c r="C32" s="73"/>
      <c r="D32" s="74">
        <v>7</v>
      </c>
      <c r="E32" s="50" t="s">
        <v>5</v>
      </c>
      <c r="I32" s="13"/>
      <c r="J32" s="13"/>
      <c r="K32" s="13"/>
      <c r="L32" s="13"/>
      <c r="M32" s="13"/>
      <c r="N32" s="13"/>
      <c r="O32" s="13"/>
      <c r="P32" s="13"/>
      <c r="Q32" s="13"/>
      <c r="R32" s="13"/>
      <c r="S32" s="13"/>
      <c r="T32" s="13"/>
      <c r="U32" s="13"/>
      <c r="V32" s="13"/>
      <c r="W32" s="13"/>
      <c r="X32" s="13"/>
      <c r="Y32" s="13"/>
      <c r="Z32" s="72"/>
    </row>
    <row r="33" spans="1:26" ht="20.100000000000001" customHeight="1" x14ac:dyDescent="0.15">
      <c r="A33" s="52"/>
      <c r="B33" s="52"/>
      <c r="C33" s="77"/>
      <c r="D33" s="69"/>
      <c r="E33" s="69"/>
      <c r="F33" s="69"/>
      <c r="G33" s="69"/>
      <c r="H33" s="69"/>
      <c r="I33" s="79"/>
      <c r="J33" s="76" t="s">
        <v>11</v>
      </c>
      <c r="K33" s="76"/>
      <c r="L33" s="76"/>
      <c r="M33" s="76"/>
      <c r="N33" s="76"/>
      <c r="O33" s="76"/>
      <c r="P33" s="76"/>
      <c r="Q33" s="76"/>
      <c r="R33" s="76"/>
      <c r="S33" s="76"/>
      <c r="T33" s="76"/>
      <c r="U33" s="76"/>
      <c r="V33" s="76"/>
      <c r="W33" s="76"/>
      <c r="X33" s="76"/>
      <c r="Y33" s="76"/>
      <c r="Z33" s="72"/>
    </row>
    <row r="34" spans="1:26" ht="20.100000000000001" customHeight="1" x14ac:dyDescent="0.15">
      <c r="A34" s="52">
        <f>IF(NOT(AND(TRIM($I34)&lt;&gt;"",ISNUMBER(VALUE(SUBSTITUTE($I34,"-",""))))), 1001, 0)</f>
        <v>1001</v>
      </c>
      <c r="B34" s="52"/>
      <c r="C34" s="73"/>
      <c r="D34" s="74">
        <v>8</v>
      </c>
      <c r="E34" s="50" t="s">
        <v>6</v>
      </c>
      <c r="I34" s="13"/>
      <c r="J34" s="13"/>
      <c r="K34" s="13"/>
      <c r="L34" s="13"/>
      <c r="M34" s="13"/>
      <c r="N34" s="69"/>
      <c r="O34" s="69"/>
      <c r="P34" s="69"/>
      <c r="Q34" s="69"/>
      <c r="R34" s="69"/>
      <c r="S34" s="69"/>
      <c r="T34" s="69"/>
      <c r="U34" s="69"/>
      <c r="V34" s="69"/>
      <c r="W34" s="69"/>
      <c r="X34" s="69"/>
      <c r="Y34" s="69"/>
      <c r="Z34" s="72"/>
    </row>
    <row r="35" spans="1:26" ht="20.100000000000001" customHeight="1" x14ac:dyDescent="0.15">
      <c r="A35" s="52"/>
      <c r="B35" s="52"/>
      <c r="C35" s="77"/>
      <c r="D35" s="69"/>
      <c r="E35" s="69"/>
      <c r="F35" s="69"/>
      <c r="G35" s="69"/>
      <c r="H35" s="69"/>
      <c r="I35" s="80"/>
      <c r="J35" s="76" t="s">
        <v>219</v>
      </c>
      <c r="K35" s="76"/>
      <c r="L35" s="76"/>
      <c r="M35" s="76"/>
      <c r="N35" s="76"/>
      <c r="O35" s="76"/>
      <c r="P35" s="76"/>
      <c r="Q35" s="76"/>
      <c r="R35" s="76"/>
      <c r="S35" s="76"/>
      <c r="T35" s="76"/>
      <c r="U35" s="76"/>
      <c r="V35" s="76"/>
      <c r="W35" s="76"/>
      <c r="X35" s="76"/>
      <c r="Y35" s="76"/>
      <c r="Z35" s="72"/>
    </row>
    <row r="36" spans="1:26" ht="20.100000000000001" customHeight="1" x14ac:dyDescent="0.15">
      <c r="A36" s="52">
        <f>IF(NOT(AND(TRIM($I36)&lt;&gt;"",ISNUMBER(VALUE(SUBSTITUTE($I36,"-",""))))), 1001, 0)</f>
        <v>1001</v>
      </c>
      <c r="B36" s="52"/>
      <c r="C36" s="73"/>
      <c r="D36" s="74">
        <v>9</v>
      </c>
      <c r="E36" s="50" t="s">
        <v>7</v>
      </c>
      <c r="I36" s="13"/>
      <c r="J36" s="20"/>
      <c r="K36" s="20"/>
      <c r="L36" s="20"/>
      <c r="M36" s="20"/>
      <c r="N36" s="69"/>
      <c r="O36" s="69"/>
      <c r="P36" s="69"/>
      <c r="Q36" s="69"/>
      <c r="R36" s="69"/>
      <c r="S36" s="69"/>
      <c r="T36" s="69"/>
      <c r="U36" s="69"/>
      <c r="V36" s="69"/>
      <c r="W36" s="69"/>
      <c r="X36" s="69"/>
      <c r="Y36" s="69"/>
      <c r="Z36" s="72"/>
    </row>
    <row r="37" spans="1:26" ht="20.100000000000001" customHeight="1" x14ac:dyDescent="0.15">
      <c r="A37" s="52"/>
      <c r="B37" s="52"/>
      <c r="C37" s="77"/>
      <c r="D37" s="69"/>
      <c r="E37" s="69"/>
      <c r="F37" s="69"/>
      <c r="G37" s="69"/>
      <c r="H37" s="69"/>
      <c r="I37" s="79"/>
      <c r="J37" s="76" t="s">
        <v>220</v>
      </c>
      <c r="K37" s="76"/>
      <c r="L37" s="76"/>
      <c r="M37" s="76"/>
      <c r="N37" s="76"/>
      <c r="O37" s="76"/>
      <c r="P37" s="76"/>
      <c r="Q37" s="76"/>
      <c r="R37" s="76"/>
      <c r="S37" s="76"/>
      <c r="T37" s="76"/>
      <c r="U37" s="76"/>
      <c r="V37" s="76"/>
      <c r="W37" s="76"/>
      <c r="X37" s="76"/>
      <c r="Y37" s="76"/>
      <c r="Z37" s="72"/>
    </row>
    <row r="38" spans="1:26" ht="20.100000000000001" customHeight="1" x14ac:dyDescent="0.15">
      <c r="A38" s="52"/>
      <c r="B38" s="52"/>
      <c r="C38" s="73"/>
      <c r="D38" s="74">
        <v>10</v>
      </c>
      <c r="E38" s="50" t="s">
        <v>9</v>
      </c>
      <c r="I38" s="13"/>
      <c r="J38" s="13"/>
      <c r="K38" s="13"/>
      <c r="L38" s="13"/>
      <c r="M38" s="13"/>
      <c r="N38" s="13"/>
      <c r="O38" s="13"/>
      <c r="P38" s="13"/>
      <c r="Q38" s="13"/>
      <c r="R38" s="13"/>
      <c r="S38" s="13"/>
      <c r="T38" s="13"/>
      <c r="U38" s="13"/>
      <c r="V38" s="13"/>
      <c r="W38" s="13"/>
      <c r="X38" s="13"/>
      <c r="Y38" s="13"/>
      <c r="Z38" s="72"/>
    </row>
    <row r="39" spans="1:26" ht="20.100000000000001" customHeight="1" x14ac:dyDescent="0.15">
      <c r="A39" s="52"/>
      <c r="B39" s="52"/>
      <c r="C39" s="77"/>
      <c r="D39" s="69"/>
      <c r="E39" s="69"/>
      <c r="F39" s="69"/>
      <c r="G39" s="69"/>
      <c r="H39" s="69"/>
      <c r="I39" s="79"/>
      <c r="J39" s="76" t="s">
        <v>13</v>
      </c>
      <c r="K39" s="76"/>
      <c r="L39" s="76"/>
      <c r="M39" s="76"/>
      <c r="N39" s="76"/>
      <c r="O39" s="76"/>
      <c r="P39" s="76"/>
      <c r="Q39" s="76"/>
      <c r="R39" s="76"/>
      <c r="S39" s="76"/>
      <c r="T39" s="76"/>
      <c r="U39" s="76"/>
      <c r="V39" s="76"/>
      <c r="W39" s="76"/>
      <c r="X39" s="76"/>
      <c r="Y39" s="76"/>
      <c r="Z39" s="72"/>
    </row>
    <row r="40" spans="1:26" ht="20.100000000000001" customHeight="1" x14ac:dyDescent="0.15">
      <c r="A40" s="52">
        <f>IF(AND($I40&lt;&gt;"一致する", $I40&lt;&gt;"一致しない"), 1001, 0)</f>
        <v>0</v>
      </c>
      <c r="B40" s="52"/>
      <c r="C40" s="73"/>
      <c r="D40" s="74">
        <v>11</v>
      </c>
      <c r="E40" s="50" t="s">
        <v>212</v>
      </c>
      <c r="I40" s="13" t="s">
        <v>226</v>
      </c>
      <c r="J40" s="20"/>
      <c r="K40" s="20"/>
      <c r="L40" s="20"/>
      <c r="M40" s="20"/>
      <c r="N40" s="81"/>
      <c r="O40" s="81"/>
      <c r="P40" s="81"/>
      <c r="Q40" s="81"/>
      <c r="R40" s="81"/>
      <c r="S40" s="81"/>
      <c r="T40" s="81"/>
      <c r="U40" s="81"/>
      <c r="V40" s="81"/>
      <c r="W40" s="81"/>
      <c r="X40" s="81"/>
      <c r="Y40" s="81"/>
      <c r="Z40" s="72"/>
    </row>
    <row r="41" spans="1:26" ht="20.100000000000001" customHeight="1" x14ac:dyDescent="0.15">
      <c r="A41" s="52"/>
      <c r="B41" s="52"/>
      <c r="C41" s="77"/>
      <c r="D41" s="69"/>
      <c r="E41" s="69"/>
      <c r="F41" s="69"/>
      <c r="G41" s="69"/>
      <c r="H41" s="69"/>
      <c r="I41" s="79"/>
      <c r="J41" s="82" t="s">
        <v>228</v>
      </c>
      <c r="K41" s="76"/>
      <c r="L41" s="76"/>
      <c r="M41" s="76"/>
      <c r="N41" s="76"/>
      <c r="O41" s="76"/>
      <c r="P41" s="76"/>
      <c r="Q41" s="76"/>
      <c r="R41" s="76"/>
      <c r="S41" s="76"/>
      <c r="T41" s="76"/>
      <c r="U41" s="76"/>
      <c r="V41" s="76"/>
      <c r="W41" s="76"/>
      <c r="X41" s="76"/>
      <c r="Y41" s="76"/>
      <c r="Z41" s="72"/>
    </row>
    <row r="42" spans="1:26" ht="20.100000000000001" customHeight="1" x14ac:dyDescent="0.15">
      <c r="A42" s="52"/>
      <c r="B42" s="52"/>
      <c r="C42" s="83"/>
      <c r="D42" s="84"/>
      <c r="E42" s="84"/>
      <c r="F42" s="84"/>
      <c r="G42" s="84"/>
      <c r="H42" s="84"/>
      <c r="I42" s="85"/>
      <c r="J42" s="85"/>
      <c r="K42" s="85"/>
      <c r="L42" s="85"/>
      <c r="M42" s="85"/>
      <c r="N42" s="85"/>
      <c r="O42" s="85"/>
      <c r="P42" s="85"/>
      <c r="Q42" s="85"/>
      <c r="R42" s="85"/>
      <c r="S42" s="85"/>
      <c r="T42" s="85"/>
      <c r="U42" s="85"/>
      <c r="V42" s="85"/>
      <c r="W42" s="85"/>
      <c r="X42" s="85"/>
      <c r="Y42" s="85"/>
      <c r="Z42" s="86"/>
    </row>
    <row r="43" spans="1:26" ht="15" customHeight="1" x14ac:dyDescent="0.15">
      <c r="A43" s="52"/>
      <c r="B43" s="52"/>
      <c r="C43" s="69"/>
      <c r="D43" s="69"/>
      <c r="E43" s="69"/>
      <c r="F43" s="69"/>
      <c r="G43" s="69"/>
      <c r="H43" s="69"/>
      <c r="I43" s="87"/>
      <c r="J43" s="88"/>
      <c r="K43" s="88"/>
      <c r="L43" s="88"/>
      <c r="M43" s="88"/>
      <c r="N43" s="88"/>
      <c r="O43" s="88"/>
      <c r="P43" s="88"/>
      <c r="Q43" s="88"/>
      <c r="R43" s="88"/>
      <c r="S43" s="88"/>
      <c r="T43" s="88"/>
      <c r="U43" s="88"/>
      <c r="V43" s="88"/>
      <c r="W43" s="88"/>
      <c r="X43" s="88"/>
      <c r="Y43" s="88"/>
      <c r="Z43" s="69"/>
    </row>
    <row r="44" spans="1:26" ht="15" hidden="1" customHeight="1" x14ac:dyDescent="0.15">
      <c r="A44" s="52"/>
      <c r="B44" s="52"/>
      <c r="C44" s="69"/>
      <c r="D44" s="69"/>
      <c r="E44" s="69"/>
      <c r="F44" s="69"/>
      <c r="G44" s="69"/>
      <c r="H44" s="69"/>
      <c r="I44" s="87"/>
      <c r="J44" s="69"/>
      <c r="K44" s="69"/>
      <c r="L44" s="69"/>
      <c r="M44" s="69"/>
      <c r="N44" s="69"/>
      <c r="O44" s="69"/>
      <c r="P44" s="69"/>
      <c r="Q44" s="69"/>
      <c r="R44" s="69"/>
      <c r="S44" s="69"/>
      <c r="T44" s="69"/>
      <c r="U44" s="69"/>
      <c r="V44" s="69"/>
      <c r="W44" s="69"/>
      <c r="X44" s="69"/>
      <c r="Y44" s="69"/>
      <c r="Z44" s="69"/>
    </row>
    <row r="45" spans="1:26" ht="15" hidden="1" customHeight="1" x14ac:dyDescent="0.15">
      <c r="A45" s="52"/>
      <c r="B45" s="52"/>
      <c r="C45" s="69"/>
      <c r="D45" s="69"/>
      <c r="E45" s="69"/>
      <c r="F45" s="69"/>
      <c r="G45" s="69"/>
      <c r="H45" s="69"/>
      <c r="I45" s="87"/>
      <c r="J45" s="88"/>
      <c r="K45" s="88"/>
      <c r="L45" s="88"/>
      <c r="M45" s="88"/>
      <c r="N45" s="88"/>
      <c r="O45" s="88"/>
      <c r="P45" s="88"/>
      <c r="Q45" s="88"/>
      <c r="R45" s="88"/>
      <c r="S45" s="88"/>
      <c r="T45" s="88"/>
      <c r="U45" s="88"/>
      <c r="V45" s="88"/>
      <c r="W45" s="88"/>
      <c r="X45" s="88"/>
      <c r="Y45" s="88"/>
      <c r="Z45" s="69"/>
    </row>
    <row r="46" spans="1:26" ht="15" hidden="1" customHeight="1" x14ac:dyDescent="0.15">
      <c r="A46" s="52"/>
      <c r="B46" s="52"/>
      <c r="C46" s="69"/>
      <c r="D46" s="69"/>
      <c r="E46" s="69"/>
      <c r="F46" s="69"/>
      <c r="G46" s="69"/>
      <c r="H46" s="69"/>
      <c r="I46" s="87"/>
      <c r="J46" s="69"/>
      <c r="K46" s="69"/>
      <c r="L46" s="69"/>
      <c r="M46" s="69"/>
      <c r="N46" s="69"/>
      <c r="O46" s="69"/>
      <c r="P46" s="69"/>
      <c r="Q46" s="69"/>
      <c r="R46" s="69"/>
      <c r="S46" s="69"/>
      <c r="T46" s="69"/>
      <c r="U46" s="69"/>
      <c r="V46" s="69"/>
      <c r="W46" s="69"/>
      <c r="X46" s="69"/>
      <c r="Y46" s="69"/>
      <c r="Z46" s="69"/>
    </row>
    <row r="47" spans="1:26" ht="15" hidden="1" customHeight="1" x14ac:dyDescent="0.15">
      <c r="A47" s="52"/>
      <c r="B47" s="52"/>
      <c r="C47" s="69"/>
      <c r="D47" s="69"/>
      <c r="E47" s="69"/>
      <c r="F47" s="69"/>
      <c r="G47" s="69"/>
      <c r="H47" s="69"/>
      <c r="I47" s="87"/>
      <c r="J47" s="69"/>
      <c r="K47" s="69"/>
      <c r="L47" s="69"/>
      <c r="M47" s="69"/>
      <c r="N47" s="69"/>
      <c r="O47" s="69"/>
      <c r="P47" s="69"/>
      <c r="Q47" s="69"/>
      <c r="R47" s="69"/>
      <c r="S47" s="69"/>
      <c r="T47" s="69"/>
      <c r="U47" s="69"/>
      <c r="V47" s="69"/>
      <c r="W47" s="69"/>
      <c r="X47" s="69"/>
      <c r="Y47" s="69"/>
      <c r="Z47" s="69"/>
    </row>
    <row r="48" spans="1:26" ht="15" hidden="1" customHeight="1" x14ac:dyDescent="0.15">
      <c r="A48" s="52"/>
      <c r="B48" s="52"/>
      <c r="C48" s="69"/>
      <c r="D48" s="69"/>
      <c r="E48" s="69"/>
      <c r="F48" s="69"/>
      <c r="G48" s="69"/>
      <c r="H48" s="69"/>
      <c r="I48" s="87"/>
      <c r="J48" s="88"/>
      <c r="K48" s="88"/>
      <c r="L48" s="88"/>
      <c r="M48" s="88"/>
      <c r="N48" s="88"/>
      <c r="O48" s="88"/>
      <c r="P48" s="88"/>
      <c r="Q48" s="88"/>
      <c r="R48" s="88"/>
      <c r="S48" s="88"/>
      <c r="T48" s="88"/>
      <c r="U48" s="88"/>
      <c r="V48" s="88"/>
      <c r="W48" s="88"/>
      <c r="X48" s="88"/>
      <c r="Y48" s="88"/>
      <c r="Z48" s="69"/>
    </row>
    <row r="49" spans="1:26" ht="15" hidden="1" customHeight="1" x14ac:dyDescent="0.15">
      <c r="A49" s="52"/>
      <c r="B49" s="52"/>
      <c r="C49" s="69"/>
      <c r="D49" s="69"/>
      <c r="E49" s="69"/>
      <c r="F49" s="69"/>
      <c r="G49" s="69"/>
      <c r="H49" s="69"/>
      <c r="I49" s="87"/>
      <c r="J49" s="69"/>
      <c r="K49" s="69"/>
      <c r="L49" s="69"/>
      <c r="M49" s="69"/>
      <c r="N49" s="69"/>
      <c r="O49" s="69"/>
      <c r="P49" s="69"/>
      <c r="Q49" s="69"/>
      <c r="R49" s="69"/>
      <c r="S49" s="69"/>
      <c r="T49" s="69"/>
      <c r="U49" s="69"/>
      <c r="V49" s="69"/>
      <c r="W49" s="69"/>
      <c r="X49" s="69"/>
      <c r="Y49" s="69"/>
      <c r="Z49" s="69"/>
    </row>
    <row r="50" spans="1:26" ht="15" hidden="1" customHeight="1" x14ac:dyDescent="0.15">
      <c r="A50" s="52"/>
      <c r="B50" s="52"/>
      <c r="C50" s="69"/>
      <c r="D50" s="69"/>
      <c r="E50" s="69"/>
      <c r="F50" s="69"/>
      <c r="G50" s="69"/>
      <c r="H50" s="69"/>
      <c r="I50" s="87"/>
      <c r="J50" s="69"/>
      <c r="K50" s="69"/>
      <c r="L50" s="69"/>
      <c r="M50" s="69"/>
      <c r="N50" s="69"/>
      <c r="O50" s="69"/>
      <c r="P50" s="69"/>
      <c r="Q50" s="69"/>
      <c r="R50" s="69"/>
      <c r="S50" s="69"/>
      <c r="T50" s="69"/>
      <c r="U50" s="69"/>
      <c r="V50" s="69"/>
      <c r="W50" s="69"/>
      <c r="X50" s="69"/>
      <c r="Y50" s="69"/>
      <c r="Z50" s="69"/>
    </row>
    <row r="51" spans="1:26" ht="15" hidden="1" customHeight="1" x14ac:dyDescent="0.15">
      <c r="A51" s="52"/>
      <c r="B51" s="52"/>
      <c r="C51" s="69"/>
      <c r="D51" s="69"/>
      <c r="E51" s="69"/>
      <c r="F51" s="69"/>
      <c r="G51" s="69"/>
      <c r="H51" s="69"/>
      <c r="I51" s="87"/>
      <c r="J51" s="88"/>
      <c r="K51" s="88"/>
      <c r="L51" s="88"/>
      <c r="M51" s="88"/>
      <c r="N51" s="88"/>
      <c r="O51" s="88"/>
      <c r="P51" s="88"/>
      <c r="Q51" s="88"/>
      <c r="R51" s="88"/>
      <c r="S51" s="88"/>
      <c r="T51" s="88"/>
      <c r="U51" s="88"/>
      <c r="V51" s="88"/>
      <c r="W51" s="88"/>
      <c r="X51" s="88"/>
      <c r="Y51" s="88"/>
      <c r="Z51" s="69"/>
    </row>
    <row r="52" spans="1:26" ht="15" hidden="1" customHeight="1" x14ac:dyDescent="0.15">
      <c r="A52" s="52"/>
      <c r="B52" s="52"/>
      <c r="C52" s="69"/>
      <c r="D52" s="69"/>
      <c r="E52" s="69"/>
      <c r="F52" s="69"/>
      <c r="G52" s="69"/>
      <c r="H52" s="69"/>
      <c r="I52" s="87"/>
      <c r="J52" s="69"/>
      <c r="K52" s="69"/>
      <c r="L52" s="69"/>
      <c r="M52" s="69"/>
      <c r="N52" s="69"/>
      <c r="O52" s="69"/>
      <c r="P52" s="69"/>
      <c r="Q52" s="69"/>
      <c r="R52" s="69"/>
      <c r="S52" s="69"/>
      <c r="T52" s="69"/>
      <c r="U52" s="69"/>
      <c r="V52" s="69"/>
      <c r="W52" s="69"/>
      <c r="X52" s="69"/>
      <c r="Y52" s="69"/>
      <c r="Z52" s="69"/>
    </row>
    <row r="53" spans="1:26" ht="15" hidden="1" customHeight="1" x14ac:dyDescent="0.15">
      <c r="A53" s="52"/>
      <c r="B53" s="52"/>
      <c r="C53" s="69"/>
      <c r="D53" s="69"/>
      <c r="E53" s="69"/>
      <c r="F53" s="69"/>
      <c r="G53" s="69"/>
      <c r="H53" s="69"/>
      <c r="I53" s="87"/>
      <c r="J53" s="69"/>
      <c r="K53" s="69"/>
      <c r="L53" s="69"/>
      <c r="M53" s="69"/>
      <c r="N53" s="69"/>
      <c r="O53" s="69"/>
      <c r="P53" s="69"/>
      <c r="Q53" s="69"/>
      <c r="R53" s="69"/>
      <c r="S53" s="69"/>
      <c r="T53" s="69"/>
      <c r="U53" s="69"/>
      <c r="V53" s="69"/>
      <c r="W53" s="69"/>
      <c r="X53" s="69"/>
      <c r="Y53" s="69"/>
      <c r="Z53" s="69"/>
    </row>
    <row r="54" spans="1:26" ht="15" hidden="1" customHeight="1" x14ac:dyDescent="0.15">
      <c r="A54" s="52"/>
      <c r="B54" s="52"/>
      <c r="C54" s="69"/>
      <c r="D54" s="69"/>
      <c r="E54" s="69"/>
      <c r="F54" s="69"/>
      <c r="G54" s="69"/>
      <c r="H54" s="69"/>
      <c r="I54" s="87"/>
      <c r="J54" s="69"/>
      <c r="K54" s="69"/>
      <c r="L54" s="69"/>
      <c r="M54" s="69"/>
      <c r="N54" s="69"/>
      <c r="O54" s="69"/>
      <c r="P54" s="69"/>
      <c r="Q54" s="69"/>
      <c r="R54" s="69"/>
      <c r="S54" s="69"/>
      <c r="T54" s="69"/>
      <c r="U54" s="69"/>
      <c r="V54" s="69"/>
      <c r="W54" s="69"/>
      <c r="X54" s="69"/>
      <c r="Y54" s="69"/>
      <c r="Z54" s="69"/>
    </row>
    <row r="55" spans="1:26" ht="15" hidden="1" customHeight="1" x14ac:dyDescent="0.15">
      <c r="A55" s="52"/>
      <c r="B55" s="52"/>
      <c r="C55" s="69"/>
      <c r="D55" s="69"/>
      <c r="E55" s="69"/>
      <c r="F55" s="69"/>
      <c r="G55" s="69"/>
      <c r="H55" s="69"/>
      <c r="I55" s="87"/>
      <c r="J55" s="88"/>
      <c r="K55" s="88"/>
      <c r="L55" s="88"/>
      <c r="M55" s="88"/>
      <c r="N55" s="88"/>
      <c r="O55" s="88"/>
      <c r="P55" s="88"/>
      <c r="Q55" s="88"/>
      <c r="R55" s="88"/>
      <c r="S55" s="88"/>
      <c r="T55" s="88"/>
      <c r="U55" s="88"/>
      <c r="V55" s="88"/>
      <c r="W55" s="88"/>
      <c r="X55" s="88"/>
      <c r="Y55" s="88"/>
      <c r="Z55" s="69"/>
    </row>
    <row r="56" spans="1:26" ht="15" hidden="1" customHeight="1" x14ac:dyDescent="0.15">
      <c r="A56" s="52"/>
      <c r="B56" s="52"/>
      <c r="C56" s="69"/>
      <c r="D56" s="69"/>
      <c r="E56" s="69"/>
      <c r="F56" s="69"/>
      <c r="G56" s="69"/>
      <c r="H56" s="69"/>
      <c r="I56" s="87"/>
      <c r="J56" s="69"/>
      <c r="K56" s="69"/>
      <c r="L56" s="69"/>
      <c r="M56" s="69"/>
      <c r="N56" s="69"/>
      <c r="O56" s="69"/>
      <c r="P56" s="69"/>
      <c r="Q56" s="69"/>
      <c r="R56" s="69"/>
      <c r="S56" s="69"/>
      <c r="T56" s="69"/>
      <c r="U56" s="69"/>
      <c r="V56" s="69"/>
      <c r="W56" s="69"/>
      <c r="X56" s="69"/>
      <c r="Y56" s="69"/>
      <c r="Z56" s="69"/>
    </row>
    <row r="57" spans="1:26" ht="15" hidden="1" customHeight="1" x14ac:dyDescent="0.15">
      <c r="A57" s="52"/>
      <c r="B57" s="52"/>
      <c r="C57" s="69"/>
      <c r="D57" s="69"/>
      <c r="E57" s="69"/>
      <c r="F57" s="69"/>
      <c r="G57" s="69"/>
      <c r="H57" s="69"/>
      <c r="I57" s="87"/>
      <c r="J57" s="69"/>
      <c r="K57" s="69"/>
      <c r="L57" s="69"/>
      <c r="M57" s="69"/>
      <c r="N57" s="69"/>
      <c r="O57" s="69"/>
      <c r="P57" s="69"/>
      <c r="Q57" s="69"/>
      <c r="R57" s="69"/>
      <c r="S57" s="69"/>
      <c r="T57" s="69"/>
      <c r="U57" s="69"/>
      <c r="V57" s="69"/>
      <c r="W57" s="69"/>
      <c r="X57" s="69"/>
      <c r="Y57" s="69"/>
      <c r="Z57" s="69"/>
    </row>
    <row r="58" spans="1:26" ht="15" hidden="1" customHeight="1" x14ac:dyDescent="0.15">
      <c r="A58" s="52"/>
      <c r="B58" s="52"/>
      <c r="C58" s="69"/>
      <c r="D58" s="69"/>
      <c r="E58" s="69"/>
      <c r="F58" s="69"/>
      <c r="G58" s="69"/>
      <c r="H58" s="69"/>
      <c r="I58" s="87"/>
      <c r="J58" s="88"/>
      <c r="K58" s="88"/>
      <c r="L58" s="88"/>
      <c r="M58" s="88"/>
      <c r="N58" s="88"/>
      <c r="O58" s="88"/>
      <c r="P58" s="88"/>
      <c r="Q58" s="88"/>
      <c r="R58" s="88"/>
      <c r="S58" s="88"/>
      <c r="T58" s="88"/>
      <c r="U58" s="88"/>
      <c r="V58" s="88"/>
      <c r="W58" s="88"/>
      <c r="X58" s="88"/>
      <c r="Y58" s="88"/>
      <c r="Z58" s="69"/>
    </row>
    <row r="59" spans="1:26" ht="15" customHeight="1" x14ac:dyDescent="0.15">
      <c r="A59" s="52"/>
      <c r="B59" s="52"/>
      <c r="C59" s="69"/>
      <c r="D59" s="69"/>
      <c r="E59" s="69"/>
      <c r="F59" s="69"/>
      <c r="G59" s="69"/>
      <c r="H59" s="69"/>
      <c r="I59" s="87"/>
      <c r="J59" s="69"/>
      <c r="K59" s="69"/>
      <c r="L59" s="69"/>
      <c r="M59" s="69"/>
      <c r="N59" s="69"/>
      <c r="O59" s="69"/>
      <c r="P59" s="69"/>
      <c r="Q59" s="69"/>
      <c r="R59" s="69"/>
      <c r="S59" s="69"/>
      <c r="T59" s="69"/>
      <c r="U59" s="69"/>
      <c r="V59" s="69"/>
      <c r="W59" s="69"/>
      <c r="X59" s="69"/>
      <c r="Y59" s="69"/>
      <c r="Z59" s="69"/>
    </row>
    <row r="60" spans="1:26" ht="20.100000000000001" customHeight="1" x14ac:dyDescent="0.15">
      <c r="A60" s="52"/>
      <c r="B60" s="52"/>
      <c r="C60" s="64" t="s">
        <v>69</v>
      </c>
      <c r="D60" s="65"/>
      <c r="E60" s="65"/>
      <c r="F60" s="65"/>
      <c r="G60" s="65"/>
      <c r="H60" s="89"/>
      <c r="I60" s="90"/>
    </row>
    <row r="61" spans="1:26" ht="20.100000000000001" customHeight="1" x14ac:dyDescent="0.15">
      <c r="A61" s="52"/>
      <c r="B61" s="52"/>
      <c r="C61" s="67"/>
      <c r="D61" s="91"/>
      <c r="E61" s="68"/>
      <c r="F61" s="68"/>
      <c r="G61" s="68"/>
      <c r="H61" s="68"/>
      <c r="I61" s="92"/>
      <c r="J61" s="70"/>
      <c r="K61" s="70"/>
      <c r="L61" s="70"/>
      <c r="M61" s="70"/>
      <c r="N61" s="70"/>
      <c r="O61" s="70"/>
      <c r="P61" s="70"/>
      <c r="Q61" s="70"/>
      <c r="R61" s="70"/>
      <c r="S61" s="70"/>
      <c r="T61" s="70"/>
      <c r="U61" s="70"/>
      <c r="V61" s="70"/>
      <c r="W61" s="70"/>
      <c r="X61" s="70"/>
      <c r="Y61" s="70"/>
      <c r="Z61" s="71"/>
    </row>
    <row r="62" spans="1:26" ht="20.100000000000001" customHeight="1" x14ac:dyDescent="0.15">
      <c r="A62" s="52"/>
      <c r="B62" s="52"/>
      <c r="C62" s="67"/>
      <c r="D62" s="91" t="s">
        <v>211</v>
      </c>
      <c r="E62" s="91"/>
      <c r="F62" s="91"/>
      <c r="G62" s="91"/>
      <c r="H62" s="91"/>
      <c r="I62" s="91"/>
      <c r="J62" s="91"/>
      <c r="K62" s="91"/>
      <c r="L62" s="91"/>
      <c r="M62" s="91"/>
      <c r="N62" s="91"/>
      <c r="O62" s="91"/>
      <c r="P62" s="91"/>
      <c r="Q62" s="91"/>
      <c r="R62" s="91"/>
      <c r="S62" s="91"/>
      <c r="T62" s="91"/>
      <c r="U62" s="91"/>
      <c r="V62" s="91"/>
      <c r="W62" s="91"/>
      <c r="X62" s="91"/>
      <c r="Y62" s="91"/>
      <c r="Z62" s="72"/>
    </row>
    <row r="63" spans="1:26" ht="20.100000000000001" customHeight="1" x14ac:dyDescent="0.15">
      <c r="A63" s="52">
        <f>IF(AND($I63&lt;&gt;"しない", $I63&lt;&gt;"する"), 1001, 0)</f>
        <v>1001</v>
      </c>
      <c r="B63" s="52"/>
      <c r="C63" s="67"/>
      <c r="D63" s="74">
        <v>1</v>
      </c>
      <c r="E63" s="69" t="s">
        <v>73</v>
      </c>
      <c r="F63" s="69"/>
      <c r="G63" s="69"/>
      <c r="H63" s="69"/>
      <c r="I63" s="13"/>
      <c r="J63" s="22"/>
      <c r="K63" s="22"/>
      <c r="L63" s="22"/>
      <c r="M63" s="22"/>
      <c r="N63" s="69"/>
      <c r="O63" s="69"/>
      <c r="P63" s="69"/>
      <c r="Q63" s="69"/>
      <c r="R63" s="93"/>
      <c r="S63" s="93"/>
      <c r="T63" s="93"/>
      <c r="U63" s="93"/>
      <c r="V63" s="93"/>
      <c r="W63" s="93"/>
      <c r="X63" s="93"/>
      <c r="Y63" s="93"/>
      <c r="Z63" s="72"/>
    </row>
    <row r="64" spans="1:26" ht="20.100000000000001" customHeight="1" x14ac:dyDescent="0.15">
      <c r="A64" s="52"/>
      <c r="B64" s="52"/>
      <c r="C64" s="67"/>
      <c r="D64" s="69"/>
      <c r="E64" s="69"/>
      <c r="F64" s="69"/>
      <c r="G64" s="69"/>
      <c r="H64" s="69"/>
      <c r="I64" s="79"/>
      <c r="J64" s="76" t="s">
        <v>213</v>
      </c>
      <c r="K64" s="76"/>
      <c r="L64" s="76"/>
      <c r="M64" s="76"/>
      <c r="N64" s="76"/>
      <c r="O64" s="76"/>
      <c r="P64" s="76"/>
      <c r="Q64" s="76"/>
      <c r="R64" s="76"/>
      <c r="S64" s="76"/>
      <c r="T64" s="76"/>
      <c r="U64" s="76"/>
      <c r="V64" s="76"/>
      <c r="W64" s="76"/>
      <c r="X64" s="76"/>
      <c r="Y64" s="76"/>
      <c r="Z64" s="72"/>
    </row>
    <row r="65" spans="1:26" ht="15.75" hidden="1" customHeight="1" x14ac:dyDescent="0.15">
      <c r="A65" s="52"/>
      <c r="B65" s="52"/>
      <c r="C65" s="67"/>
      <c r="D65" s="69"/>
      <c r="E65" s="69"/>
      <c r="F65" s="69"/>
      <c r="G65" s="69"/>
      <c r="H65" s="69"/>
      <c r="I65" s="79"/>
      <c r="J65" s="94"/>
      <c r="K65" s="94"/>
      <c r="L65" s="94"/>
      <c r="M65" s="94"/>
      <c r="N65" s="94"/>
      <c r="O65" s="94"/>
      <c r="P65" s="94"/>
      <c r="Q65" s="94"/>
      <c r="R65" s="94"/>
      <c r="S65" s="94"/>
      <c r="T65" s="94"/>
      <c r="U65" s="94"/>
      <c r="V65" s="94"/>
      <c r="W65" s="94"/>
      <c r="X65" s="94"/>
      <c r="Y65" s="94"/>
      <c r="Z65" s="72"/>
    </row>
    <row r="66" spans="1:26" ht="15.75" hidden="1" customHeight="1" x14ac:dyDescent="0.15">
      <c r="A66" s="52"/>
      <c r="B66" s="52"/>
      <c r="C66" s="67"/>
      <c r="D66" s="69"/>
      <c r="E66" s="69"/>
      <c r="F66" s="69"/>
      <c r="G66" s="69"/>
      <c r="H66" s="69"/>
      <c r="I66" s="79"/>
      <c r="J66" s="94"/>
      <c r="K66" s="94"/>
      <c r="L66" s="94"/>
      <c r="M66" s="94"/>
      <c r="N66" s="94"/>
      <c r="O66" s="94"/>
      <c r="P66" s="94"/>
      <c r="Q66" s="94"/>
      <c r="R66" s="94"/>
      <c r="S66" s="94"/>
      <c r="T66" s="94"/>
      <c r="U66" s="94"/>
      <c r="V66" s="94"/>
      <c r="W66" s="94"/>
      <c r="X66" s="94"/>
      <c r="Y66" s="94"/>
      <c r="Z66" s="72"/>
    </row>
    <row r="67" spans="1:26" ht="15.75" hidden="1" customHeight="1" x14ac:dyDescent="0.15">
      <c r="A67" s="52"/>
      <c r="B67" s="52"/>
      <c r="C67" s="67"/>
      <c r="D67" s="69"/>
      <c r="E67" s="69"/>
      <c r="F67" s="69"/>
      <c r="G67" s="69"/>
      <c r="H67" s="69"/>
      <c r="I67" s="79"/>
      <c r="J67" s="94"/>
      <c r="K67" s="94"/>
      <c r="L67" s="94"/>
      <c r="M67" s="94"/>
      <c r="N67" s="94"/>
      <c r="O67" s="94"/>
      <c r="P67" s="94"/>
      <c r="Q67" s="94"/>
      <c r="R67" s="94"/>
      <c r="S67" s="94"/>
      <c r="T67" s="94"/>
      <c r="U67" s="94"/>
      <c r="V67" s="94"/>
      <c r="W67" s="94"/>
      <c r="X67" s="94"/>
      <c r="Y67" s="94"/>
      <c r="Z67" s="72"/>
    </row>
    <row r="68" spans="1:26" ht="15.75" hidden="1" customHeight="1" x14ac:dyDescent="0.15">
      <c r="A68" s="52"/>
      <c r="B68" s="52"/>
      <c r="C68" s="67"/>
      <c r="D68" s="69"/>
      <c r="E68" s="69"/>
      <c r="F68" s="69"/>
      <c r="G68" s="69"/>
      <c r="H68" s="69"/>
      <c r="I68" s="79"/>
      <c r="J68" s="94"/>
      <c r="K68" s="94"/>
      <c r="L68" s="94"/>
      <c r="M68" s="94"/>
      <c r="N68" s="94"/>
      <c r="O68" s="94"/>
      <c r="P68" s="94"/>
      <c r="Q68" s="94"/>
      <c r="R68" s="94"/>
      <c r="S68" s="94"/>
      <c r="T68" s="94"/>
      <c r="U68" s="94"/>
      <c r="V68" s="94"/>
      <c r="W68" s="94"/>
      <c r="X68" s="94"/>
      <c r="Y68" s="94"/>
      <c r="Z68" s="72"/>
    </row>
    <row r="69" spans="1:26" ht="20.100000000000001" customHeight="1" x14ac:dyDescent="0.15">
      <c r="A69" s="52">
        <f>IF(OR(AND($I63="する",TRIM($I69)=""),AND($I63="しない",NOT(ISBLANK($I69)))), 1001, 0)</f>
        <v>0</v>
      </c>
      <c r="B69" s="52"/>
      <c r="C69" s="73"/>
      <c r="D69" s="74">
        <v>2</v>
      </c>
      <c r="E69" s="50" t="s">
        <v>0</v>
      </c>
      <c r="I69" s="23"/>
      <c r="J69" s="20"/>
      <c r="K69" s="20"/>
      <c r="L69" s="20"/>
      <c r="M69" s="20"/>
      <c r="N69" s="69"/>
      <c r="O69" s="69"/>
      <c r="P69" s="69"/>
      <c r="Q69" s="69"/>
      <c r="R69" s="69"/>
      <c r="S69" s="69"/>
      <c r="T69" s="69"/>
      <c r="U69" s="69"/>
      <c r="V69" s="69"/>
      <c r="W69" s="69"/>
      <c r="X69" s="69"/>
      <c r="Y69" s="69"/>
      <c r="Z69" s="72"/>
    </row>
    <row r="70" spans="1:26" ht="20.100000000000001" customHeight="1" x14ac:dyDescent="0.15">
      <c r="A70" s="52"/>
      <c r="B70" s="52"/>
      <c r="C70" s="73"/>
      <c r="D70" s="74"/>
      <c r="E70" s="69"/>
      <c r="F70" s="69"/>
      <c r="G70" s="69"/>
      <c r="H70" s="69"/>
      <c r="I70" s="75"/>
      <c r="J70" s="76" t="s">
        <v>238</v>
      </c>
      <c r="K70" s="76"/>
      <c r="L70" s="76"/>
      <c r="M70" s="76"/>
      <c r="N70" s="76"/>
      <c r="O70" s="76"/>
      <c r="P70" s="76"/>
      <c r="Q70" s="76"/>
      <c r="R70" s="76"/>
      <c r="S70" s="76"/>
      <c r="T70" s="76"/>
      <c r="U70" s="76"/>
      <c r="V70" s="76"/>
      <c r="W70" s="76"/>
      <c r="X70" s="76"/>
      <c r="Y70" s="76"/>
      <c r="Z70" s="72"/>
    </row>
    <row r="71" spans="1:26" ht="20.100000000000001" customHeight="1" x14ac:dyDescent="0.15">
      <c r="A71" s="52">
        <f>IF(OR(AND($I63="する",AND($I71&lt;&gt;"", OR(ISERROR(FIND("@"&amp;LEFT($I71,3)&amp;"@", 都道府県3))=FALSE, ISERROR(FIND("@"&amp;LEFT($I71,4)&amp;"@",都道府県4))=FALSE))=FALSE),AND($I63="しない",NOT(ISBLANK($I71)))), 1001, 0)</f>
        <v>0</v>
      </c>
      <c r="B71" s="52"/>
      <c r="C71" s="73"/>
      <c r="D71" s="74">
        <v>3</v>
      </c>
      <c r="E71" s="50" t="s">
        <v>1</v>
      </c>
      <c r="I71" s="21"/>
      <c r="J71" s="21"/>
      <c r="K71" s="21"/>
      <c r="L71" s="21"/>
      <c r="M71" s="21"/>
      <c r="N71" s="21"/>
      <c r="O71" s="21"/>
      <c r="P71" s="21"/>
      <c r="Q71" s="21"/>
      <c r="R71" s="21"/>
      <c r="S71" s="21"/>
      <c r="T71" s="21"/>
      <c r="U71" s="21"/>
      <c r="V71" s="21"/>
      <c r="W71" s="21"/>
      <c r="X71" s="21"/>
      <c r="Y71" s="21"/>
      <c r="Z71" s="72"/>
    </row>
    <row r="72" spans="1:26" ht="20.100000000000001" customHeight="1" x14ac:dyDescent="0.15">
      <c r="A72" s="52"/>
      <c r="B72" s="52"/>
      <c r="C72" s="73"/>
      <c r="D72" s="74"/>
      <c r="E72" s="69"/>
      <c r="F72" s="69"/>
      <c r="G72" s="69"/>
      <c r="H72" s="69"/>
      <c r="I72" s="75"/>
      <c r="J72" s="76" t="s">
        <v>19</v>
      </c>
      <c r="K72" s="76"/>
      <c r="L72" s="76"/>
      <c r="M72" s="76"/>
      <c r="N72" s="76"/>
      <c r="O72" s="76"/>
      <c r="P72" s="76"/>
      <c r="Q72" s="76"/>
      <c r="R72" s="76"/>
      <c r="S72" s="76"/>
      <c r="T72" s="76"/>
      <c r="U72" s="76"/>
      <c r="V72" s="76"/>
      <c r="W72" s="76"/>
      <c r="X72" s="76"/>
      <c r="Y72" s="76"/>
      <c r="Z72" s="72"/>
    </row>
    <row r="73" spans="1:26" ht="20.100000000000001" customHeight="1" x14ac:dyDescent="0.15">
      <c r="A73" s="52">
        <f>IF(OR(AND($I63="する",TRIM($I73)=""),AND($I63="しない",NOT(ISBLANK($I73)))), 1001, 0)</f>
        <v>0</v>
      </c>
      <c r="B73" s="52"/>
      <c r="C73" s="73"/>
      <c r="D73" s="74">
        <v>4</v>
      </c>
      <c r="E73" s="50" t="s">
        <v>2</v>
      </c>
      <c r="I73" s="13"/>
      <c r="J73" s="13"/>
      <c r="K73" s="13"/>
      <c r="L73" s="13"/>
      <c r="M73" s="13"/>
      <c r="N73" s="13"/>
      <c r="O73" s="13"/>
      <c r="P73" s="13"/>
      <c r="Q73" s="13"/>
      <c r="R73" s="13"/>
      <c r="S73" s="13"/>
      <c r="T73" s="13"/>
      <c r="U73" s="13"/>
      <c r="V73" s="13"/>
      <c r="W73" s="13"/>
      <c r="X73" s="13"/>
      <c r="Y73" s="13"/>
      <c r="Z73" s="72"/>
    </row>
    <row r="74" spans="1:26" ht="30" customHeight="1" x14ac:dyDescent="0.15">
      <c r="A74" s="52"/>
      <c r="B74" s="52"/>
      <c r="C74" s="77"/>
      <c r="D74" s="69"/>
      <c r="E74" s="69"/>
      <c r="F74" s="69"/>
      <c r="G74" s="69"/>
      <c r="H74" s="69"/>
      <c r="I74" s="79"/>
      <c r="J74" s="95" t="s">
        <v>224</v>
      </c>
      <c r="K74" s="96"/>
      <c r="L74" s="96"/>
      <c r="M74" s="96"/>
      <c r="N74" s="96"/>
      <c r="O74" s="96"/>
      <c r="P74" s="96"/>
      <c r="Q74" s="96"/>
      <c r="R74" s="96"/>
      <c r="S74" s="96"/>
      <c r="T74" s="96"/>
      <c r="U74" s="96"/>
      <c r="V74" s="96"/>
      <c r="W74" s="96"/>
      <c r="X74" s="96"/>
      <c r="Y74" s="96"/>
      <c r="Z74" s="72"/>
    </row>
    <row r="75" spans="1:26" ht="20.100000000000001" customHeight="1" x14ac:dyDescent="0.15">
      <c r="A75" s="52">
        <f>IF(OR(AND($I63="する",TRIM($I75)=""),AND($I63="しない",NOT(ISBLANK($I75)))), 1001, 0)</f>
        <v>0</v>
      </c>
      <c r="B75" s="52"/>
      <c r="C75" s="73"/>
      <c r="D75" s="74">
        <v>5</v>
      </c>
      <c r="E75" s="50" t="s">
        <v>3</v>
      </c>
      <c r="I75" s="13"/>
      <c r="J75" s="13"/>
      <c r="K75" s="13"/>
      <c r="L75" s="13"/>
      <c r="M75" s="13"/>
      <c r="N75" s="13"/>
      <c r="O75" s="13"/>
      <c r="P75" s="13"/>
      <c r="Q75" s="13"/>
      <c r="R75" s="13"/>
      <c r="S75" s="13"/>
      <c r="T75" s="13"/>
      <c r="U75" s="13"/>
      <c r="V75" s="13"/>
      <c r="W75" s="13"/>
      <c r="X75" s="13"/>
      <c r="Y75" s="13"/>
      <c r="Z75" s="72"/>
    </row>
    <row r="76" spans="1:26" ht="30" customHeight="1" x14ac:dyDescent="0.15">
      <c r="A76" s="52"/>
      <c r="B76" s="52"/>
      <c r="C76" s="77"/>
      <c r="D76" s="69"/>
      <c r="E76" s="69"/>
      <c r="F76" s="69"/>
      <c r="G76" s="69"/>
      <c r="H76" s="69"/>
      <c r="I76" s="97"/>
      <c r="J76" s="95" t="s">
        <v>225</v>
      </c>
      <c r="K76" s="95"/>
      <c r="L76" s="95"/>
      <c r="M76" s="95"/>
      <c r="N76" s="95"/>
      <c r="O76" s="95"/>
      <c r="P76" s="95"/>
      <c r="Q76" s="95"/>
      <c r="R76" s="95"/>
      <c r="S76" s="95"/>
      <c r="T76" s="95"/>
      <c r="U76" s="95"/>
      <c r="V76" s="95"/>
      <c r="W76" s="95"/>
      <c r="X76" s="95"/>
      <c r="Y76" s="95"/>
      <c r="Z76" s="72"/>
    </row>
    <row r="77" spans="1:26" ht="20.100000000000001" customHeight="1" x14ac:dyDescent="0.15">
      <c r="A77" s="52">
        <f>IF(OR(AND($I63="する",TRIM($I77)=""),AND($I63="しない",NOT(ISBLANK($I77)))), 1001, 0)</f>
        <v>0</v>
      </c>
      <c r="B77" s="52"/>
      <c r="C77" s="73"/>
      <c r="D77" s="74">
        <v>6</v>
      </c>
      <c r="E77" s="50" t="s">
        <v>74</v>
      </c>
      <c r="I77" s="13"/>
      <c r="J77" s="13"/>
      <c r="K77" s="13"/>
      <c r="L77" s="13"/>
      <c r="M77" s="13"/>
      <c r="N77" s="13"/>
      <c r="O77" s="13"/>
      <c r="P77" s="13"/>
      <c r="Q77" s="13"/>
      <c r="R77" s="13"/>
      <c r="S77" s="13"/>
      <c r="T77" s="13"/>
      <c r="U77" s="13"/>
      <c r="V77" s="13"/>
      <c r="W77" s="13"/>
      <c r="X77" s="13"/>
      <c r="Y77" s="13"/>
      <c r="Z77" s="72"/>
    </row>
    <row r="78" spans="1:26" ht="20.100000000000001" customHeight="1" x14ac:dyDescent="0.15">
      <c r="A78" s="52"/>
      <c r="B78" s="52"/>
      <c r="C78" s="77"/>
      <c r="D78" s="69"/>
      <c r="E78" s="69"/>
      <c r="F78" s="69"/>
      <c r="G78" s="69"/>
      <c r="H78" s="69"/>
      <c r="I78" s="79"/>
      <c r="J78" s="82" t="s">
        <v>229</v>
      </c>
      <c r="K78" s="76"/>
      <c r="L78" s="76"/>
      <c r="M78" s="76"/>
      <c r="N78" s="76"/>
      <c r="O78" s="76"/>
      <c r="P78" s="76"/>
      <c r="Q78" s="76"/>
      <c r="R78" s="76"/>
      <c r="S78" s="76"/>
      <c r="T78" s="76"/>
      <c r="U78" s="76"/>
      <c r="V78" s="76"/>
      <c r="W78" s="76"/>
      <c r="X78" s="76"/>
      <c r="Y78" s="76"/>
      <c r="Z78" s="72"/>
    </row>
    <row r="79" spans="1:26" ht="20.100000000000001" customHeight="1" x14ac:dyDescent="0.15">
      <c r="A79" s="52">
        <f>IF(OR(AND($I63="する",TRIM($I79)=""),AND($I63="しない",NOT(ISBLANK($I79)))), 1001, 0)</f>
        <v>0</v>
      </c>
      <c r="B79" s="52"/>
      <c r="C79" s="73"/>
      <c r="D79" s="74">
        <v>7</v>
      </c>
      <c r="E79" s="50" t="s">
        <v>75</v>
      </c>
      <c r="I79" s="13"/>
      <c r="J79" s="13"/>
      <c r="K79" s="13"/>
      <c r="L79" s="13"/>
      <c r="M79" s="13"/>
      <c r="N79" s="13"/>
      <c r="O79" s="13"/>
      <c r="P79" s="13"/>
      <c r="Q79" s="13"/>
      <c r="R79" s="13"/>
      <c r="S79" s="13"/>
      <c r="T79" s="13"/>
      <c r="U79" s="13"/>
      <c r="V79" s="13"/>
      <c r="W79" s="13"/>
      <c r="X79" s="13"/>
      <c r="Y79" s="13"/>
      <c r="Z79" s="72"/>
    </row>
    <row r="80" spans="1:26" ht="20.100000000000001" customHeight="1" x14ac:dyDescent="0.15">
      <c r="A80" s="52"/>
      <c r="B80" s="52"/>
      <c r="C80" s="77"/>
      <c r="D80" s="69"/>
      <c r="E80" s="69"/>
      <c r="F80" s="69"/>
      <c r="G80" s="69"/>
      <c r="H80" s="69"/>
      <c r="I80" s="79"/>
      <c r="J80" s="76" t="s">
        <v>10</v>
      </c>
      <c r="K80" s="76"/>
      <c r="L80" s="76"/>
      <c r="M80" s="76"/>
      <c r="N80" s="76"/>
      <c r="O80" s="76"/>
      <c r="P80" s="76"/>
      <c r="Q80" s="76"/>
      <c r="R80" s="76"/>
      <c r="S80" s="76"/>
      <c r="T80" s="76"/>
      <c r="U80" s="76"/>
      <c r="V80" s="76"/>
      <c r="W80" s="76"/>
      <c r="X80" s="76"/>
      <c r="Y80" s="76"/>
      <c r="Z80" s="72"/>
    </row>
    <row r="81" spans="1:26" ht="20.100000000000001" customHeight="1" x14ac:dyDescent="0.15">
      <c r="A81" s="52">
        <f>IF(OR(AND($I63="する",TRIM($I81)=""),AND($I63="しない",NOT(ISBLANK($I81)))), 1001, 0)</f>
        <v>0</v>
      </c>
      <c r="B81" s="52"/>
      <c r="C81" s="73"/>
      <c r="D81" s="74">
        <v>8</v>
      </c>
      <c r="E81" s="50" t="s">
        <v>76</v>
      </c>
      <c r="I81" s="13"/>
      <c r="J81" s="13"/>
      <c r="K81" s="13"/>
      <c r="L81" s="13"/>
      <c r="M81" s="13"/>
      <c r="N81" s="13"/>
      <c r="O81" s="13"/>
      <c r="P81" s="13"/>
      <c r="Q81" s="13"/>
      <c r="R81" s="13"/>
      <c r="S81" s="13"/>
      <c r="T81" s="13"/>
      <c r="U81" s="13"/>
      <c r="V81" s="13"/>
      <c r="W81" s="13"/>
      <c r="X81" s="13"/>
      <c r="Y81" s="13"/>
      <c r="Z81" s="72"/>
    </row>
    <row r="82" spans="1:26" ht="20.100000000000001" customHeight="1" x14ac:dyDescent="0.15">
      <c r="A82" s="52"/>
      <c r="B82" s="52"/>
      <c r="C82" s="77"/>
      <c r="D82" s="69"/>
      <c r="E82" s="69"/>
      <c r="F82" s="69"/>
      <c r="G82" s="69"/>
      <c r="H82" s="69"/>
      <c r="I82" s="79"/>
      <c r="J82" s="76" t="s">
        <v>11</v>
      </c>
      <c r="K82" s="76"/>
      <c r="L82" s="76"/>
      <c r="M82" s="76"/>
      <c r="N82" s="76"/>
      <c r="O82" s="76"/>
      <c r="P82" s="76"/>
      <c r="Q82" s="76"/>
      <c r="R82" s="76"/>
      <c r="S82" s="76"/>
      <c r="T82" s="76"/>
      <c r="U82" s="76"/>
      <c r="V82" s="76"/>
      <c r="W82" s="76"/>
      <c r="X82" s="76"/>
      <c r="Y82" s="76"/>
      <c r="Z82" s="72"/>
    </row>
    <row r="83" spans="1:26" ht="20.100000000000001" customHeight="1" x14ac:dyDescent="0.15">
      <c r="A83" s="52">
        <f>IF(OR(AND($I63="する",NOT(AND(TRIM($I83)&lt;&gt;"",ISNUMBER(VALUE(SUBSTITUTE($I83,"-","")))))), AND($I63="しない",NOT(ISBLANK($I83)))), 1001, 0)</f>
        <v>0</v>
      </c>
      <c r="B83" s="52"/>
      <c r="C83" s="73"/>
      <c r="D83" s="74">
        <v>9</v>
      </c>
      <c r="E83" s="50" t="s">
        <v>6</v>
      </c>
      <c r="I83" s="13"/>
      <c r="J83" s="13"/>
      <c r="K83" s="13"/>
      <c r="L83" s="13"/>
      <c r="M83" s="13"/>
      <c r="N83" s="69"/>
      <c r="O83" s="69"/>
      <c r="P83" s="69"/>
      <c r="Q83" s="69"/>
      <c r="R83" s="69"/>
      <c r="S83" s="69"/>
      <c r="T83" s="69"/>
      <c r="U83" s="69"/>
      <c r="V83" s="69"/>
      <c r="W83" s="69"/>
      <c r="X83" s="69"/>
      <c r="Y83" s="69"/>
      <c r="Z83" s="72"/>
    </row>
    <row r="84" spans="1:26" ht="20.100000000000001" customHeight="1" x14ac:dyDescent="0.15">
      <c r="A84" s="52"/>
      <c r="B84" s="52"/>
      <c r="C84" s="77"/>
      <c r="D84" s="69"/>
      <c r="E84" s="69"/>
      <c r="F84" s="69"/>
      <c r="G84" s="69"/>
      <c r="H84" s="69"/>
      <c r="I84" s="75"/>
      <c r="J84" s="76" t="s">
        <v>220</v>
      </c>
      <c r="K84" s="76"/>
      <c r="L84" s="76"/>
      <c r="M84" s="76"/>
      <c r="N84" s="76"/>
      <c r="O84" s="76"/>
      <c r="P84" s="76"/>
      <c r="Q84" s="76"/>
      <c r="R84" s="76"/>
      <c r="S84" s="76"/>
      <c r="T84" s="76"/>
      <c r="U84" s="76"/>
      <c r="V84" s="76"/>
      <c r="W84" s="76"/>
      <c r="X84" s="76"/>
      <c r="Y84" s="76"/>
      <c r="Z84" s="72"/>
    </row>
    <row r="85" spans="1:26" ht="20.100000000000001" customHeight="1" x14ac:dyDescent="0.15">
      <c r="A85" s="52">
        <f>IF(OR(AND($I63="する",NOT(AND(TRIM($I85)&lt;&gt;"",ISNUMBER(VALUE(SUBSTITUTE($I85,"-","")))))), AND($I63="しない",NOT(ISBLANK($I85)))), 1001, 0)</f>
        <v>0</v>
      </c>
      <c r="B85" s="52"/>
      <c r="C85" s="73"/>
      <c r="D85" s="74">
        <v>10</v>
      </c>
      <c r="E85" s="50" t="s">
        <v>7</v>
      </c>
      <c r="I85" s="13"/>
      <c r="J85" s="13"/>
      <c r="K85" s="13"/>
      <c r="L85" s="13"/>
      <c r="M85" s="13"/>
      <c r="N85" s="69"/>
      <c r="O85" s="69"/>
      <c r="P85" s="69"/>
      <c r="Q85" s="69"/>
      <c r="R85" s="69"/>
      <c r="S85" s="69"/>
      <c r="T85" s="69"/>
      <c r="U85" s="69"/>
      <c r="V85" s="69"/>
      <c r="W85" s="69"/>
      <c r="X85" s="69"/>
      <c r="Y85" s="69"/>
      <c r="Z85" s="72"/>
    </row>
    <row r="86" spans="1:26" s="102" customFormat="1" ht="20.100000000000001" customHeight="1" x14ac:dyDescent="0.15">
      <c r="A86" s="98"/>
      <c r="B86" s="98"/>
      <c r="C86" s="99"/>
      <c r="D86" s="100"/>
      <c r="E86" s="100"/>
      <c r="F86" s="100"/>
      <c r="G86" s="100"/>
      <c r="H86" s="100"/>
      <c r="I86" s="80"/>
      <c r="J86" s="76" t="s">
        <v>219</v>
      </c>
      <c r="K86" s="76"/>
      <c r="L86" s="76"/>
      <c r="M86" s="76"/>
      <c r="N86" s="76"/>
      <c r="O86" s="76"/>
      <c r="P86" s="76"/>
      <c r="Q86" s="76"/>
      <c r="R86" s="76"/>
      <c r="S86" s="76"/>
      <c r="T86" s="76"/>
      <c r="U86" s="76"/>
      <c r="V86" s="76"/>
      <c r="W86" s="76"/>
      <c r="X86" s="76"/>
      <c r="Y86" s="76"/>
      <c r="Z86" s="101"/>
    </row>
    <row r="87" spans="1:26" ht="20.100000000000001" customHeight="1" x14ac:dyDescent="0.15">
      <c r="A87" s="52">
        <f>IF(AND($I63="しない",NOT(ISBLANK($I87))), 1001, 0)</f>
        <v>0</v>
      </c>
      <c r="B87" s="52"/>
      <c r="C87" s="73"/>
      <c r="D87" s="74">
        <v>11</v>
      </c>
      <c r="E87" s="50" t="s">
        <v>9</v>
      </c>
      <c r="I87" s="13"/>
      <c r="J87" s="13"/>
      <c r="K87" s="13"/>
      <c r="L87" s="13"/>
      <c r="M87" s="13"/>
      <c r="N87" s="13"/>
      <c r="O87" s="13"/>
      <c r="P87" s="13"/>
      <c r="Q87" s="13"/>
      <c r="R87" s="13"/>
      <c r="S87" s="13"/>
      <c r="T87" s="13"/>
      <c r="U87" s="13"/>
      <c r="V87" s="13"/>
      <c r="W87" s="13"/>
      <c r="X87" s="13"/>
      <c r="Y87" s="13"/>
      <c r="Z87" s="72"/>
    </row>
    <row r="88" spans="1:26" ht="20.100000000000001" customHeight="1" x14ac:dyDescent="0.15">
      <c r="A88" s="52"/>
      <c r="B88" s="52"/>
      <c r="C88" s="77"/>
      <c r="D88" s="69"/>
      <c r="E88" s="69"/>
      <c r="F88" s="69"/>
      <c r="G88" s="69"/>
      <c r="H88" s="69"/>
      <c r="I88" s="79"/>
      <c r="J88" s="76" t="s">
        <v>13</v>
      </c>
      <c r="K88" s="76"/>
      <c r="L88" s="76"/>
      <c r="M88" s="76"/>
      <c r="N88" s="76"/>
      <c r="O88" s="76"/>
      <c r="P88" s="76"/>
      <c r="Q88" s="76"/>
      <c r="R88" s="76"/>
      <c r="S88" s="76"/>
      <c r="T88" s="76"/>
      <c r="U88" s="76"/>
      <c r="V88" s="76"/>
      <c r="W88" s="76"/>
      <c r="X88" s="76"/>
      <c r="Y88" s="76"/>
      <c r="Z88" s="72"/>
    </row>
    <row r="89" spans="1:26" ht="20.100000000000001" customHeight="1" x14ac:dyDescent="0.15">
      <c r="A89" s="52"/>
      <c r="B89" s="52"/>
      <c r="C89" s="83"/>
      <c r="D89" s="84"/>
      <c r="E89" s="84"/>
      <c r="F89" s="84"/>
      <c r="G89" s="84"/>
      <c r="H89" s="84"/>
      <c r="I89" s="103"/>
      <c r="J89" s="85"/>
      <c r="K89" s="85"/>
      <c r="L89" s="85"/>
      <c r="M89" s="85"/>
      <c r="N89" s="85"/>
      <c r="O89" s="85"/>
      <c r="P89" s="85"/>
      <c r="Q89" s="85"/>
      <c r="R89" s="85"/>
      <c r="S89" s="85"/>
      <c r="T89" s="85"/>
      <c r="U89" s="85"/>
      <c r="V89" s="85"/>
      <c r="W89" s="85"/>
      <c r="X89" s="85"/>
      <c r="Y89" s="85"/>
      <c r="Z89" s="86"/>
    </row>
    <row r="90" spans="1:26" ht="20.100000000000001" customHeight="1" x14ac:dyDescent="0.15">
      <c r="A90" s="52"/>
      <c r="B90" s="52"/>
      <c r="C90" s="69"/>
      <c r="D90" s="69"/>
      <c r="E90" s="69"/>
      <c r="F90" s="69"/>
      <c r="G90" s="69"/>
      <c r="H90" s="69"/>
      <c r="I90" s="87"/>
      <c r="J90" s="88"/>
      <c r="K90" s="88"/>
      <c r="L90" s="88"/>
      <c r="M90" s="88"/>
      <c r="N90" s="88"/>
      <c r="O90" s="88"/>
      <c r="P90" s="88"/>
      <c r="Q90" s="88"/>
      <c r="R90" s="88"/>
      <c r="S90" s="88"/>
      <c r="T90" s="88"/>
      <c r="U90" s="88"/>
      <c r="V90" s="88"/>
      <c r="W90" s="88"/>
      <c r="X90" s="88"/>
      <c r="Y90" s="88"/>
      <c r="Z90" s="69"/>
    </row>
    <row r="91" spans="1:26" ht="15" hidden="1" customHeight="1" x14ac:dyDescent="0.15">
      <c r="A91" s="52"/>
      <c r="B91" s="52"/>
      <c r="C91" s="69"/>
      <c r="D91" s="69"/>
      <c r="E91" s="69"/>
      <c r="F91" s="69"/>
      <c r="G91" s="69"/>
      <c r="H91" s="69"/>
      <c r="I91" s="87"/>
      <c r="J91" s="69"/>
      <c r="K91" s="69"/>
      <c r="L91" s="69"/>
      <c r="M91" s="69"/>
      <c r="N91" s="69"/>
      <c r="O91" s="69"/>
      <c r="P91" s="69"/>
      <c r="Q91" s="69"/>
      <c r="R91" s="69"/>
      <c r="S91" s="69"/>
      <c r="T91" s="69"/>
      <c r="U91" s="69"/>
      <c r="V91" s="69"/>
      <c r="W91" s="69"/>
      <c r="X91" s="69"/>
      <c r="Y91" s="69"/>
      <c r="Z91" s="69"/>
    </row>
    <row r="92" spans="1:26" ht="15" hidden="1" customHeight="1" x14ac:dyDescent="0.15">
      <c r="A92" s="52"/>
      <c r="B92" s="52"/>
      <c r="C92" s="69"/>
      <c r="D92" s="69"/>
      <c r="E92" s="69"/>
      <c r="F92" s="69"/>
      <c r="G92" s="69"/>
      <c r="H92" s="69"/>
      <c r="I92" s="87"/>
      <c r="J92" s="88"/>
      <c r="K92" s="88"/>
      <c r="L92" s="88"/>
      <c r="M92" s="88"/>
      <c r="N92" s="88"/>
      <c r="O92" s="88"/>
      <c r="P92" s="88"/>
      <c r="Q92" s="88"/>
      <c r="R92" s="88"/>
      <c r="S92" s="88"/>
      <c r="T92" s="88"/>
      <c r="U92" s="88"/>
      <c r="V92" s="88"/>
      <c r="W92" s="88"/>
      <c r="X92" s="88"/>
      <c r="Y92" s="88"/>
      <c r="Z92" s="69"/>
    </row>
    <row r="93" spans="1:26" ht="15" hidden="1" customHeight="1" x14ac:dyDescent="0.15">
      <c r="A93" s="52"/>
      <c r="B93" s="52"/>
      <c r="C93" s="69"/>
      <c r="D93" s="69"/>
      <c r="E93" s="69"/>
      <c r="F93" s="69"/>
      <c r="G93" s="69"/>
      <c r="H93" s="69"/>
      <c r="I93" s="87"/>
      <c r="J93" s="69"/>
      <c r="K93" s="69"/>
      <c r="L93" s="69"/>
      <c r="M93" s="69"/>
      <c r="N93" s="69"/>
      <c r="O93" s="69"/>
      <c r="P93" s="69"/>
      <c r="Q93" s="69"/>
      <c r="R93" s="69"/>
      <c r="S93" s="69"/>
      <c r="T93" s="69"/>
      <c r="U93" s="69"/>
      <c r="V93" s="69"/>
      <c r="W93" s="69"/>
      <c r="X93" s="69"/>
      <c r="Y93" s="69"/>
      <c r="Z93" s="69"/>
    </row>
    <row r="94" spans="1:26" ht="15" hidden="1" customHeight="1" x14ac:dyDescent="0.15">
      <c r="A94" s="52"/>
      <c r="B94" s="52"/>
      <c r="C94" s="69"/>
      <c r="D94" s="69"/>
      <c r="E94" s="69"/>
      <c r="F94" s="69"/>
      <c r="G94" s="69"/>
      <c r="H94" s="69"/>
      <c r="I94" s="87"/>
      <c r="J94" s="69"/>
      <c r="K94" s="69"/>
      <c r="L94" s="69"/>
      <c r="M94" s="69"/>
      <c r="N94" s="69"/>
      <c r="O94" s="69"/>
      <c r="P94" s="69"/>
      <c r="Q94" s="69"/>
      <c r="R94" s="69"/>
      <c r="S94" s="69"/>
      <c r="T94" s="69"/>
      <c r="U94" s="69"/>
      <c r="V94" s="69"/>
      <c r="W94" s="69"/>
      <c r="X94" s="69"/>
      <c r="Y94" s="69"/>
      <c r="Z94" s="69"/>
    </row>
    <row r="95" spans="1:26" ht="15" hidden="1" customHeight="1" x14ac:dyDescent="0.15">
      <c r="A95" s="52"/>
      <c r="B95" s="52"/>
      <c r="C95" s="69"/>
      <c r="D95" s="69"/>
      <c r="E95" s="69"/>
      <c r="F95" s="69"/>
      <c r="G95" s="69"/>
      <c r="H95" s="69"/>
      <c r="I95" s="87"/>
      <c r="J95" s="88"/>
      <c r="K95" s="88"/>
      <c r="L95" s="88"/>
      <c r="M95" s="88"/>
      <c r="N95" s="88"/>
      <c r="O95" s="88"/>
      <c r="P95" s="88"/>
      <c r="Q95" s="88"/>
      <c r="R95" s="88"/>
      <c r="S95" s="88"/>
      <c r="T95" s="88"/>
      <c r="U95" s="88"/>
      <c r="V95" s="88"/>
      <c r="W95" s="88"/>
      <c r="X95" s="88"/>
      <c r="Y95" s="88"/>
      <c r="Z95" s="69"/>
    </row>
    <row r="96" spans="1:26" ht="15" hidden="1" customHeight="1" x14ac:dyDescent="0.15">
      <c r="A96" s="52"/>
      <c r="B96" s="52"/>
      <c r="C96" s="69"/>
      <c r="D96" s="69"/>
      <c r="E96" s="69"/>
      <c r="F96" s="69"/>
      <c r="G96" s="69"/>
      <c r="H96" s="69"/>
      <c r="I96" s="87"/>
      <c r="J96" s="69"/>
      <c r="K96" s="69"/>
      <c r="L96" s="69"/>
      <c r="M96" s="69"/>
      <c r="N96" s="69"/>
      <c r="O96" s="69"/>
      <c r="P96" s="69"/>
      <c r="Q96" s="69"/>
      <c r="R96" s="69"/>
      <c r="S96" s="69"/>
      <c r="T96" s="69"/>
      <c r="U96" s="69"/>
      <c r="V96" s="69"/>
      <c r="W96" s="69"/>
      <c r="X96" s="69"/>
      <c r="Y96" s="69"/>
      <c r="Z96" s="69"/>
    </row>
    <row r="97" spans="1:26" ht="15" hidden="1" customHeight="1" x14ac:dyDescent="0.15">
      <c r="A97" s="52"/>
      <c r="B97" s="52"/>
      <c r="C97" s="69"/>
      <c r="D97" s="69"/>
      <c r="E97" s="69"/>
      <c r="F97" s="69"/>
      <c r="G97" s="69"/>
      <c r="H97" s="69"/>
      <c r="I97" s="87"/>
      <c r="J97" s="69"/>
      <c r="K97" s="69"/>
      <c r="L97" s="69"/>
      <c r="M97" s="69"/>
      <c r="N97" s="69"/>
      <c r="O97" s="69"/>
      <c r="P97" s="69"/>
      <c r="Q97" s="69"/>
      <c r="R97" s="69"/>
      <c r="S97" s="69"/>
      <c r="T97" s="69"/>
      <c r="U97" s="69"/>
      <c r="V97" s="69"/>
      <c r="W97" s="69"/>
      <c r="X97" s="69"/>
      <c r="Y97" s="69"/>
      <c r="Z97" s="69"/>
    </row>
    <row r="98" spans="1:26" ht="15" hidden="1" customHeight="1" x14ac:dyDescent="0.15">
      <c r="A98" s="52"/>
      <c r="B98" s="52"/>
      <c r="C98" s="69"/>
      <c r="D98" s="69"/>
      <c r="E98" s="69"/>
      <c r="F98" s="69"/>
      <c r="G98" s="69"/>
      <c r="H98" s="69"/>
      <c r="I98" s="87"/>
      <c r="J98" s="88"/>
      <c r="K98" s="88"/>
      <c r="L98" s="88"/>
      <c r="M98" s="88"/>
      <c r="N98" s="88"/>
      <c r="O98" s="88"/>
      <c r="P98" s="88"/>
      <c r="Q98" s="88"/>
      <c r="R98" s="88"/>
      <c r="S98" s="88"/>
      <c r="T98" s="88"/>
      <c r="U98" s="88"/>
      <c r="V98" s="88"/>
      <c r="W98" s="88"/>
      <c r="X98" s="88"/>
      <c r="Y98" s="88"/>
      <c r="Z98" s="69"/>
    </row>
    <row r="99" spans="1:26" ht="15" hidden="1" customHeight="1" x14ac:dyDescent="0.15">
      <c r="A99" s="52"/>
      <c r="B99" s="52"/>
      <c r="C99" s="69"/>
      <c r="D99" s="69"/>
      <c r="E99" s="69"/>
      <c r="F99" s="69"/>
      <c r="G99" s="69"/>
      <c r="H99" s="69"/>
      <c r="I99" s="87"/>
      <c r="J99" s="69"/>
      <c r="K99" s="69"/>
      <c r="L99" s="69"/>
      <c r="M99" s="69"/>
      <c r="N99" s="69"/>
      <c r="O99" s="69"/>
      <c r="P99" s="69"/>
      <c r="Q99" s="69"/>
      <c r="R99" s="69"/>
      <c r="S99" s="69"/>
      <c r="T99" s="69"/>
      <c r="U99" s="69"/>
      <c r="V99" s="69"/>
      <c r="W99" s="69"/>
      <c r="X99" s="69"/>
      <c r="Y99" s="69"/>
      <c r="Z99" s="69"/>
    </row>
    <row r="100" spans="1:26" ht="15" hidden="1" customHeight="1" x14ac:dyDescent="0.15">
      <c r="A100" s="52"/>
      <c r="B100" s="52"/>
      <c r="C100" s="69"/>
      <c r="D100" s="69"/>
      <c r="E100" s="69"/>
      <c r="F100" s="69"/>
      <c r="G100" s="69"/>
      <c r="H100" s="69"/>
      <c r="I100" s="87"/>
      <c r="J100" s="69"/>
      <c r="K100" s="69"/>
      <c r="L100" s="69"/>
      <c r="M100" s="69"/>
      <c r="N100" s="69"/>
      <c r="O100" s="69"/>
      <c r="P100" s="69"/>
      <c r="Q100" s="69"/>
      <c r="R100" s="69"/>
      <c r="S100" s="69"/>
      <c r="T100" s="69"/>
      <c r="U100" s="69"/>
      <c r="V100" s="69"/>
      <c r="W100" s="69"/>
      <c r="X100" s="69"/>
      <c r="Y100" s="69"/>
      <c r="Z100" s="69"/>
    </row>
    <row r="101" spans="1:26" ht="15" hidden="1" customHeight="1" x14ac:dyDescent="0.15">
      <c r="A101" s="52"/>
      <c r="B101" s="52"/>
      <c r="C101" s="69"/>
      <c r="D101" s="69"/>
      <c r="E101" s="69"/>
      <c r="F101" s="69"/>
      <c r="G101" s="69"/>
      <c r="H101" s="69"/>
      <c r="I101" s="87"/>
      <c r="J101" s="69"/>
      <c r="K101" s="69"/>
      <c r="L101" s="69"/>
      <c r="M101" s="69"/>
      <c r="N101" s="69"/>
      <c r="O101" s="69"/>
      <c r="P101" s="69"/>
      <c r="Q101" s="69"/>
      <c r="R101" s="69"/>
      <c r="S101" s="69"/>
      <c r="T101" s="69"/>
      <c r="U101" s="69"/>
      <c r="V101" s="69"/>
      <c r="W101" s="69"/>
      <c r="X101" s="69"/>
      <c r="Y101" s="69"/>
      <c r="Z101" s="69"/>
    </row>
    <row r="102" spans="1:26" ht="15" hidden="1" customHeight="1" x14ac:dyDescent="0.15">
      <c r="A102" s="52"/>
      <c r="B102" s="52"/>
      <c r="C102" s="69"/>
      <c r="D102" s="69"/>
      <c r="E102" s="69"/>
      <c r="F102" s="69"/>
      <c r="G102" s="69"/>
      <c r="H102" s="69"/>
      <c r="I102" s="87"/>
      <c r="J102" s="88"/>
      <c r="K102" s="88"/>
      <c r="L102" s="88"/>
      <c r="M102" s="88"/>
      <c r="N102" s="88"/>
      <c r="O102" s="88"/>
      <c r="P102" s="88"/>
      <c r="Q102" s="88"/>
      <c r="R102" s="88"/>
      <c r="S102" s="88"/>
      <c r="T102" s="88"/>
      <c r="U102" s="88"/>
      <c r="V102" s="88"/>
      <c r="W102" s="88"/>
      <c r="X102" s="88"/>
      <c r="Y102" s="88"/>
      <c r="Z102" s="69"/>
    </row>
    <row r="103" spans="1:26" ht="15" hidden="1" customHeight="1" x14ac:dyDescent="0.15">
      <c r="A103" s="52"/>
      <c r="B103" s="52"/>
      <c r="C103" s="69"/>
      <c r="D103" s="69"/>
      <c r="E103" s="69"/>
      <c r="F103" s="69"/>
      <c r="G103" s="69"/>
      <c r="H103" s="69"/>
      <c r="I103" s="87"/>
      <c r="J103" s="69"/>
      <c r="K103" s="69"/>
      <c r="L103" s="69"/>
      <c r="M103" s="69"/>
      <c r="N103" s="69"/>
      <c r="O103" s="69"/>
      <c r="P103" s="69"/>
      <c r="Q103" s="69"/>
      <c r="R103" s="69"/>
      <c r="S103" s="69"/>
      <c r="T103" s="69"/>
      <c r="U103" s="69"/>
      <c r="V103" s="69"/>
      <c r="W103" s="69"/>
      <c r="X103" s="69"/>
      <c r="Y103" s="69"/>
      <c r="Z103" s="69"/>
    </row>
    <row r="104" spans="1:26" ht="15" hidden="1" customHeight="1" x14ac:dyDescent="0.15">
      <c r="A104" s="52"/>
      <c r="B104" s="52"/>
      <c r="C104" s="69"/>
      <c r="D104" s="69"/>
      <c r="E104" s="69"/>
      <c r="F104" s="69"/>
      <c r="G104" s="69"/>
      <c r="H104" s="69"/>
      <c r="I104" s="87"/>
      <c r="J104" s="69"/>
      <c r="K104" s="69"/>
      <c r="L104" s="69"/>
      <c r="M104" s="69"/>
      <c r="N104" s="69"/>
      <c r="O104" s="69"/>
      <c r="P104" s="69"/>
      <c r="Q104" s="69"/>
      <c r="R104" s="69"/>
      <c r="S104" s="69"/>
      <c r="T104" s="69"/>
      <c r="U104" s="69"/>
      <c r="V104" s="69"/>
      <c r="W104" s="69"/>
      <c r="X104" s="69"/>
      <c r="Y104" s="69"/>
      <c r="Z104" s="69"/>
    </row>
    <row r="105" spans="1:26" ht="15" hidden="1" customHeight="1" x14ac:dyDescent="0.15">
      <c r="A105" s="52"/>
      <c r="B105" s="52"/>
      <c r="C105" s="69"/>
      <c r="D105" s="69"/>
      <c r="E105" s="69"/>
      <c r="F105" s="69"/>
      <c r="G105" s="69"/>
      <c r="H105" s="69"/>
      <c r="I105" s="87"/>
      <c r="J105" s="88"/>
      <c r="K105" s="88"/>
      <c r="L105" s="88"/>
      <c r="M105" s="88"/>
      <c r="N105" s="88"/>
      <c r="O105" s="88"/>
      <c r="P105" s="88"/>
      <c r="Q105" s="88"/>
      <c r="R105" s="88"/>
      <c r="S105" s="88"/>
      <c r="T105" s="88"/>
      <c r="U105" s="88"/>
      <c r="V105" s="88"/>
      <c r="W105" s="88"/>
      <c r="X105" s="88"/>
      <c r="Y105" s="88"/>
      <c r="Z105" s="69"/>
    </row>
    <row r="106" spans="1:26" ht="15" hidden="1" customHeight="1" x14ac:dyDescent="0.15">
      <c r="A106" s="52"/>
      <c r="B106" s="52"/>
      <c r="C106" s="69"/>
      <c r="D106" s="69"/>
      <c r="E106" s="69"/>
      <c r="F106" s="69"/>
      <c r="G106" s="69"/>
      <c r="H106" s="69"/>
      <c r="I106" s="87"/>
      <c r="J106" s="88"/>
      <c r="K106" s="88"/>
      <c r="L106" s="88"/>
      <c r="M106" s="88"/>
      <c r="N106" s="88"/>
      <c r="O106" s="88"/>
      <c r="P106" s="88"/>
      <c r="Q106" s="88"/>
      <c r="R106" s="88"/>
      <c r="S106" s="88"/>
      <c r="T106" s="88"/>
      <c r="U106" s="88"/>
      <c r="V106" s="88"/>
      <c r="W106" s="88"/>
      <c r="X106" s="88"/>
      <c r="Y106" s="88"/>
      <c r="Z106" s="69"/>
    </row>
    <row r="107" spans="1:26" ht="15" hidden="1" customHeight="1" x14ac:dyDescent="0.15">
      <c r="A107" s="52"/>
      <c r="B107" s="52"/>
      <c r="C107" s="69"/>
      <c r="D107" s="69"/>
      <c r="E107" s="69"/>
      <c r="F107" s="69"/>
      <c r="G107" s="69"/>
      <c r="H107" s="69"/>
      <c r="I107" s="87"/>
      <c r="J107" s="88"/>
      <c r="K107" s="88"/>
      <c r="L107" s="88"/>
      <c r="M107" s="88"/>
      <c r="N107" s="88"/>
      <c r="O107" s="88"/>
      <c r="P107" s="88"/>
      <c r="Q107" s="88"/>
      <c r="R107" s="88"/>
      <c r="S107" s="88"/>
      <c r="T107" s="88"/>
      <c r="U107" s="88"/>
      <c r="V107" s="88"/>
      <c r="W107" s="88"/>
      <c r="X107" s="88"/>
      <c r="Y107" s="88"/>
      <c r="Z107" s="69"/>
    </row>
    <row r="108" spans="1:26" ht="20.100000000000001" customHeight="1" x14ac:dyDescent="0.15">
      <c r="A108" s="52"/>
      <c r="B108" s="52"/>
      <c r="C108" s="69"/>
      <c r="D108" s="69"/>
      <c r="E108" s="69"/>
      <c r="F108" s="69"/>
      <c r="G108" s="69"/>
      <c r="H108" s="69"/>
      <c r="I108" s="87"/>
      <c r="J108" s="69"/>
      <c r="K108" s="69"/>
      <c r="L108" s="69"/>
      <c r="M108" s="69"/>
      <c r="N108" s="69"/>
      <c r="O108" s="69"/>
      <c r="P108" s="69"/>
      <c r="Q108" s="69"/>
      <c r="R108" s="69"/>
      <c r="S108" s="69"/>
      <c r="T108" s="69"/>
      <c r="U108" s="69"/>
      <c r="V108" s="69"/>
      <c r="W108" s="69"/>
      <c r="X108" s="69"/>
      <c r="Y108" s="69"/>
      <c r="Z108" s="69"/>
    </row>
    <row r="109" spans="1:26" ht="20.100000000000001" customHeight="1" x14ac:dyDescent="0.15">
      <c r="A109" s="52"/>
      <c r="B109" s="52"/>
      <c r="C109" s="64" t="s">
        <v>20</v>
      </c>
      <c r="D109" s="65"/>
      <c r="E109" s="65"/>
      <c r="F109" s="65"/>
      <c r="G109" s="65"/>
      <c r="H109" s="89"/>
      <c r="I109" s="90"/>
    </row>
    <row r="110" spans="1:26" ht="20.100000000000001" customHeight="1" x14ac:dyDescent="0.15">
      <c r="A110" s="52"/>
      <c r="B110" s="52"/>
      <c r="C110" s="104"/>
      <c r="D110" s="105"/>
      <c r="E110" s="105"/>
      <c r="F110" s="105"/>
      <c r="G110" s="105"/>
      <c r="H110" s="105"/>
      <c r="I110" s="106"/>
      <c r="J110" s="70"/>
      <c r="K110" s="70"/>
      <c r="L110" s="70"/>
      <c r="M110" s="70"/>
      <c r="N110" s="70"/>
      <c r="O110" s="70"/>
      <c r="P110" s="70"/>
      <c r="Q110" s="70"/>
      <c r="R110" s="70"/>
      <c r="S110" s="70"/>
      <c r="T110" s="70"/>
      <c r="U110" s="70"/>
      <c r="V110" s="70"/>
      <c r="W110" s="70"/>
      <c r="X110" s="70"/>
      <c r="Y110" s="70"/>
      <c r="Z110" s="71"/>
    </row>
    <row r="111" spans="1:26" ht="30" customHeight="1" x14ac:dyDescent="0.15">
      <c r="A111" s="52"/>
      <c r="B111" s="52"/>
      <c r="C111" s="104"/>
      <c r="D111" s="107" t="s">
        <v>222</v>
      </c>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72"/>
    </row>
    <row r="112" spans="1:26" ht="20.100000000000001" customHeight="1" x14ac:dyDescent="0.15">
      <c r="A112" s="52"/>
      <c r="B112" s="52"/>
      <c r="C112" s="73"/>
      <c r="D112" s="74">
        <v>1</v>
      </c>
      <c r="E112" s="50" t="s">
        <v>8</v>
      </c>
      <c r="I112" s="13"/>
      <c r="J112" s="13"/>
      <c r="K112" s="13"/>
      <c r="L112" s="13"/>
      <c r="M112" s="13"/>
      <c r="N112" s="13"/>
      <c r="O112" s="13"/>
      <c r="P112" s="13"/>
      <c r="Q112" s="13"/>
      <c r="R112" s="13"/>
      <c r="S112" s="13"/>
      <c r="T112" s="13"/>
      <c r="U112" s="13"/>
      <c r="V112" s="13"/>
      <c r="W112" s="13"/>
      <c r="X112" s="13"/>
      <c r="Y112" s="13"/>
      <c r="Z112" s="72"/>
    </row>
    <row r="113" spans="1:27" ht="20.100000000000001" customHeight="1" x14ac:dyDescent="0.15">
      <c r="A113" s="52"/>
      <c r="B113" s="52"/>
      <c r="C113" s="73"/>
      <c r="D113" s="74"/>
      <c r="E113" s="69"/>
      <c r="F113" s="69"/>
      <c r="G113" s="69"/>
      <c r="H113" s="69"/>
      <c r="I113" s="79"/>
      <c r="J113" s="76" t="s">
        <v>70</v>
      </c>
      <c r="K113" s="76"/>
      <c r="L113" s="76"/>
      <c r="M113" s="76"/>
      <c r="N113" s="76"/>
      <c r="O113" s="76"/>
      <c r="P113" s="76"/>
      <c r="Q113" s="76"/>
      <c r="R113" s="76"/>
      <c r="S113" s="76"/>
      <c r="T113" s="76"/>
      <c r="U113" s="76"/>
      <c r="V113" s="76"/>
      <c r="W113" s="76"/>
      <c r="X113" s="76"/>
      <c r="Y113" s="76"/>
      <c r="Z113" s="72"/>
    </row>
    <row r="114" spans="1:27" ht="20.100000000000001" customHeight="1" x14ac:dyDescent="0.15">
      <c r="A114" s="52"/>
      <c r="B114" s="52"/>
      <c r="C114" s="73"/>
      <c r="D114" s="74">
        <v>2</v>
      </c>
      <c r="E114" s="50" t="s">
        <v>15</v>
      </c>
      <c r="I114" s="13"/>
      <c r="J114" s="13"/>
      <c r="K114" s="13"/>
      <c r="L114" s="13"/>
      <c r="M114" s="13"/>
      <c r="N114" s="13"/>
      <c r="O114" s="13"/>
      <c r="P114" s="13"/>
      <c r="Q114" s="13"/>
      <c r="R114" s="13"/>
      <c r="S114" s="13"/>
      <c r="T114" s="13"/>
      <c r="U114" s="13"/>
      <c r="V114" s="13"/>
      <c r="W114" s="13"/>
      <c r="X114" s="13"/>
      <c r="Y114" s="13"/>
      <c r="Z114" s="72"/>
    </row>
    <row r="115" spans="1:27" ht="20.100000000000001" customHeight="1" x14ac:dyDescent="0.15">
      <c r="A115" s="52"/>
      <c r="B115" s="52"/>
      <c r="C115" s="73"/>
      <c r="D115" s="74"/>
      <c r="E115" s="69"/>
      <c r="F115" s="69"/>
      <c r="G115" s="69"/>
      <c r="H115" s="69"/>
      <c r="I115" s="79"/>
      <c r="J115" s="76" t="s">
        <v>10</v>
      </c>
      <c r="K115" s="76"/>
      <c r="L115" s="76"/>
      <c r="M115" s="76"/>
      <c r="N115" s="76"/>
      <c r="O115" s="76"/>
      <c r="P115" s="76"/>
      <c r="Q115" s="76"/>
      <c r="R115" s="76"/>
      <c r="S115" s="76"/>
      <c r="T115" s="76"/>
      <c r="U115" s="76"/>
      <c r="V115" s="76"/>
      <c r="W115" s="76"/>
      <c r="X115" s="76"/>
      <c r="Y115" s="76"/>
      <c r="Z115" s="72"/>
    </row>
    <row r="116" spans="1:27" ht="20.100000000000001" customHeight="1" x14ac:dyDescent="0.15">
      <c r="A116" s="52"/>
      <c r="B116" s="52"/>
      <c r="C116" s="73"/>
      <c r="D116" s="74">
        <v>3</v>
      </c>
      <c r="E116" s="50" t="s">
        <v>16</v>
      </c>
      <c r="I116" s="13"/>
      <c r="J116" s="13"/>
      <c r="K116" s="13"/>
      <c r="L116" s="13"/>
      <c r="M116" s="13"/>
      <c r="N116" s="13"/>
      <c r="O116" s="13"/>
      <c r="P116" s="13"/>
      <c r="Q116" s="13"/>
      <c r="R116" s="13"/>
      <c r="S116" s="13"/>
      <c r="T116" s="13"/>
      <c r="U116" s="13"/>
      <c r="V116" s="13"/>
      <c r="W116" s="13"/>
      <c r="X116" s="13"/>
      <c r="Y116" s="13"/>
      <c r="Z116" s="72"/>
    </row>
    <row r="117" spans="1:27" ht="20.100000000000001" customHeight="1" x14ac:dyDescent="0.15">
      <c r="A117" s="52"/>
      <c r="B117" s="52"/>
      <c r="C117" s="73"/>
      <c r="D117" s="74"/>
      <c r="E117" s="69"/>
      <c r="F117" s="69"/>
      <c r="G117" s="69"/>
      <c r="H117" s="69"/>
      <c r="I117" s="79"/>
      <c r="J117" s="76" t="s">
        <v>11</v>
      </c>
      <c r="K117" s="76"/>
      <c r="L117" s="76"/>
      <c r="M117" s="76"/>
      <c r="N117" s="76"/>
      <c r="O117" s="76"/>
      <c r="P117" s="76"/>
      <c r="Q117" s="76"/>
      <c r="R117" s="76"/>
      <c r="S117" s="76"/>
      <c r="T117" s="76"/>
      <c r="U117" s="76"/>
      <c r="V117" s="76"/>
      <c r="W117" s="76"/>
      <c r="X117" s="76"/>
      <c r="Y117" s="76"/>
      <c r="Z117" s="72"/>
    </row>
    <row r="118" spans="1:27" ht="20.100000000000001" customHeight="1" x14ac:dyDescent="0.15">
      <c r="A118" s="52">
        <f>IF(AND(TRIM($I118)&lt;&gt;"",NOT(ISNUMBER(VALUE(SUBSTITUTE($I118,"-",""))))), 1001, 0)</f>
        <v>0</v>
      </c>
      <c r="B118" s="52"/>
      <c r="C118" s="73"/>
      <c r="D118" s="74">
        <v>4</v>
      </c>
      <c r="E118" s="50" t="s">
        <v>6</v>
      </c>
      <c r="I118" s="13"/>
      <c r="J118" s="13"/>
      <c r="K118" s="13"/>
      <c r="L118" s="13"/>
      <c r="M118" s="13"/>
      <c r="N118" s="108"/>
      <c r="O118" s="108"/>
      <c r="P118" s="81"/>
      <c r="Q118" s="81"/>
      <c r="R118" s="81"/>
      <c r="S118" s="81"/>
      <c r="T118" s="81"/>
      <c r="U118" s="81"/>
      <c r="V118" s="81"/>
      <c r="W118" s="81"/>
      <c r="X118" s="81"/>
      <c r="Y118" s="69"/>
      <c r="Z118" s="72"/>
    </row>
    <row r="119" spans="1:27" ht="20.100000000000001" customHeight="1" x14ac:dyDescent="0.15">
      <c r="A119" s="52"/>
      <c r="B119" s="52"/>
      <c r="C119" s="77"/>
      <c r="D119" s="69"/>
      <c r="E119" s="69"/>
      <c r="F119" s="69"/>
      <c r="G119" s="69"/>
      <c r="H119" s="69"/>
      <c r="I119" s="79"/>
      <c r="J119" s="76" t="s">
        <v>219</v>
      </c>
      <c r="K119" s="76"/>
      <c r="L119" s="76"/>
      <c r="M119" s="76"/>
      <c r="N119" s="76"/>
      <c r="O119" s="76"/>
      <c r="P119" s="76"/>
      <c r="Q119" s="76"/>
      <c r="R119" s="76"/>
      <c r="S119" s="76"/>
      <c r="T119" s="76"/>
      <c r="U119" s="76"/>
      <c r="V119" s="76"/>
      <c r="W119" s="76"/>
      <c r="X119" s="76"/>
      <c r="Y119" s="76"/>
      <c r="Z119" s="72"/>
    </row>
    <row r="120" spans="1:27" ht="20.100000000000001" customHeight="1" x14ac:dyDescent="0.15">
      <c r="A120" s="52">
        <f>IF(AND(TRIM($I120)&lt;&gt;"",NOT(ISNUMBER(VALUE(SUBSTITUTE($I120,"-",""))))), 1001, 0)</f>
        <v>0</v>
      </c>
      <c r="B120" s="52"/>
      <c r="C120" s="73"/>
      <c r="D120" s="74">
        <v>5</v>
      </c>
      <c r="E120" s="50" t="s">
        <v>7</v>
      </c>
      <c r="I120" s="13"/>
      <c r="J120" s="13"/>
      <c r="K120" s="13"/>
      <c r="L120" s="13"/>
      <c r="M120" s="13"/>
      <c r="N120" s="69"/>
      <c r="O120" s="69"/>
      <c r="P120" s="69"/>
      <c r="Q120" s="69"/>
      <c r="R120" s="69"/>
      <c r="S120" s="69"/>
      <c r="T120" s="69"/>
      <c r="U120" s="69"/>
      <c r="V120" s="69"/>
      <c r="W120" s="69"/>
      <c r="X120" s="69"/>
      <c r="Y120" s="69"/>
      <c r="Z120" s="72"/>
    </row>
    <row r="121" spans="1:27" ht="20.100000000000001" customHeight="1" x14ac:dyDescent="0.15">
      <c r="A121" s="52"/>
      <c r="B121" s="52"/>
      <c r="C121" s="77"/>
      <c r="D121" s="69"/>
      <c r="E121" s="69"/>
      <c r="F121" s="69"/>
      <c r="G121" s="69"/>
      <c r="H121" s="69"/>
      <c r="I121" s="79"/>
      <c r="J121" s="76" t="s">
        <v>79</v>
      </c>
      <c r="K121" s="76"/>
      <c r="L121" s="76"/>
      <c r="M121" s="76"/>
      <c r="N121" s="76"/>
      <c r="O121" s="76"/>
      <c r="P121" s="76"/>
      <c r="Q121" s="76"/>
      <c r="R121" s="76"/>
      <c r="S121" s="76"/>
      <c r="T121" s="76"/>
      <c r="U121" s="76"/>
      <c r="V121" s="76"/>
      <c r="W121" s="76"/>
      <c r="X121" s="76"/>
      <c r="Y121" s="76"/>
      <c r="Z121" s="72"/>
    </row>
    <row r="122" spans="1:27" ht="20.100000000000001" customHeight="1" x14ac:dyDescent="0.15">
      <c r="A122" s="52"/>
      <c r="B122" s="52"/>
      <c r="C122" s="73"/>
      <c r="D122" s="74">
        <v>6</v>
      </c>
      <c r="E122" s="50" t="s">
        <v>9</v>
      </c>
      <c r="I122" s="13"/>
      <c r="J122" s="13"/>
      <c r="K122" s="13"/>
      <c r="L122" s="13"/>
      <c r="M122" s="13"/>
      <c r="N122" s="13"/>
      <c r="O122" s="13"/>
      <c r="P122" s="13"/>
      <c r="Q122" s="13"/>
      <c r="R122" s="13"/>
      <c r="S122" s="13"/>
      <c r="T122" s="13"/>
      <c r="U122" s="13"/>
      <c r="V122" s="13"/>
      <c r="W122" s="13"/>
      <c r="X122" s="13"/>
      <c r="Y122" s="13"/>
      <c r="Z122" s="72"/>
    </row>
    <row r="123" spans="1:27" ht="20.100000000000001" customHeight="1" x14ac:dyDescent="0.15">
      <c r="A123" s="52"/>
      <c r="B123" s="52"/>
      <c r="C123" s="77"/>
      <c r="D123" s="69"/>
      <c r="E123" s="69"/>
      <c r="F123" s="69"/>
      <c r="G123" s="69"/>
      <c r="H123" s="69"/>
      <c r="I123" s="79"/>
      <c r="J123" s="76" t="s">
        <v>13</v>
      </c>
      <c r="K123" s="76"/>
      <c r="L123" s="76"/>
      <c r="M123" s="76"/>
      <c r="N123" s="76"/>
      <c r="O123" s="76"/>
      <c r="P123" s="76"/>
      <c r="Q123" s="76"/>
      <c r="R123" s="76"/>
      <c r="S123" s="76"/>
      <c r="T123" s="76"/>
      <c r="U123" s="76"/>
      <c r="V123" s="76"/>
      <c r="W123" s="76"/>
      <c r="X123" s="76"/>
      <c r="Y123" s="76"/>
      <c r="Z123" s="72"/>
    </row>
    <row r="124" spans="1:27" ht="20.100000000000001" customHeight="1" x14ac:dyDescent="0.15">
      <c r="A124" s="52"/>
      <c r="B124" s="52"/>
      <c r="C124" s="83"/>
      <c r="D124" s="84"/>
      <c r="E124" s="84"/>
      <c r="F124" s="84"/>
      <c r="G124" s="84"/>
      <c r="H124" s="84"/>
      <c r="I124" s="103"/>
      <c r="J124" s="85"/>
      <c r="K124" s="85"/>
      <c r="L124" s="85"/>
      <c r="M124" s="85"/>
      <c r="N124" s="85"/>
      <c r="O124" s="85"/>
      <c r="P124" s="85"/>
      <c r="Q124" s="85"/>
      <c r="R124" s="85"/>
      <c r="S124" s="85"/>
      <c r="T124" s="85"/>
      <c r="U124" s="85"/>
      <c r="V124" s="85"/>
      <c r="W124" s="85"/>
      <c r="X124" s="85"/>
      <c r="Y124" s="85"/>
      <c r="Z124" s="86"/>
    </row>
    <row r="125" spans="1:27" ht="20.100000000000001" customHeight="1" x14ac:dyDescent="0.15">
      <c r="A125" s="109"/>
      <c r="B125" s="52"/>
      <c r="C125" s="69"/>
      <c r="D125" s="69"/>
      <c r="E125" s="69"/>
      <c r="F125" s="69"/>
      <c r="G125" s="69"/>
      <c r="H125" s="69"/>
      <c r="I125" s="88"/>
      <c r="J125" s="110"/>
      <c r="K125" s="88"/>
      <c r="L125" s="88"/>
      <c r="M125" s="88"/>
      <c r="N125" s="88"/>
      <c r="O125" s="88"/>
      <c r="P125" s="88"/>
      <c r="Q125" s="88"/>
      <c r="R125" s="88"/>
      <c r="S125" s="88"/>
      <c r="T125" s="88"/>
      <c r="U125" s="88"/>
      <c r="V125" s="88"/>
      <c r="W125" s="88"/>
      <c r="X125" s="88"/>
      <c r="Y125" s="88"/>
      <c r="Z125" s="88"/>
      <c r="AA125" s="88"/>
    </row>
    <row r="126" spans="1:27" ht="15.75" hidden="1" customHeight="1" x14ac:dyDescent="0.15">
      <c r="A126" s="109"/>
      <c r="B126" s="52"/>
      <c r="C126" s="69"/>
      <c r="D126" s="69"/>
      <c r="E126" s="69"/>
      <c r="F126" s="69"/>
      <c r="G126" s="69"/>
      <c r="H126" s="69"/>
      <c r="I126" s="88"/>
      <c r="J126" s="88"/>
      <c r="K126" s="88"/>
      <c r="L126" s="88"/>
      <c r="M126" s="88"/>
      <c r="N126" s="88"/>
      <c r="O126" s="88"/>
      <c r="P126" s="88"/>
      <c r="Q126" s="88"/>
      <c r="R126" s="88"/>
      <c r="S126" s="88"/>
      <c r="T126" s="88"/>
      <c r="U126" s="88"/>
      <c r="V126" s="88"/>
      <c r="W126" s="88"/>
      <c r="X126" s="88"/>
      <c r="Y126" s="88"/>
      <c r="Z126" s="88"/>
      <c r="AA126" s="88"/>
    </row>
    <row r="127" spans="1:27" ht="15.75" hidden="1" customHeight="1" x14ac:dyDescent="0.15">
      <c r="A127" s="109"/>
      <c r="B127" s="52"/>
      <c r="C127" s="69"/>
      <c r="D127" s="69"/>
      <c r="E127" s="69"/>
      <c r="F127" s="69"/>
      <c r="G127" s="69"/>
      <c r="H127" s="69"/>
      <c r="I127" s="88"/>
      <c r="J127" s="88"/>
      <c r="K127" s="88"/>
      <c r="L127" s="88"/>
      <c r="M127" s="88"/>
      <c r="N127" s="88"/>
      <c r="O127" s="88"/>
      <c r="P127" s="88"/>
      <c r="Q127" s="88"/>
      <c r="R127" s="88"/>
      <c r="S127" s="88"/>
      <c r="T127" s="88"/>
      <c r="U127" s="88"/>
      <c r="V127" s="88"/>
      <c r="W127" s="88"/>
      <c r="X127" s="88"/>
      <c r="Y127" s="88"/>
      <c r="Z127" s="88"/>
      <c r="AA127" s="88"/>
    </row>
    <row r="128" spans="1:27" ht="15.75" hidden="1" customHeight="1" x14ac:dyDescent="0.15">
      <c r="A128" s="109"/>
      <c r="B128" s="52"/>
      <c r="C128" s="69"/>
      <c r="D128" s="69"/>
      <c r="E128" s="69"/>
      <c r="F128" s="69"/>
      <c r="G128" s="69"/>
      <c r="H128" s="69"/>
      <c r="I128" s="88"/>
      <c r="J128" s="88"/>
      <c r="K128" s="88"/>
      <c r="L128" s="88"/>
      <c r="M128" s="88"/>
      <c r="N128" s="88"/>
      <c r="O128" s="88"/>
      <c r="P128" s="88"/>
      <c r="Q128" s="88"/>
      <c r="R128" s="88"/>
      <c r="S128" s="88"/>
      <c r="T128" s="88"/>
      <c r="U128" s="88"/>
      <c r="V128" s="88"/>
      <c r="W128" s="88"/>
      <c r="X128" s="88"/>
      <c r="Y128" s="88"/>
      <c r="Z128" s="88"/>
      <c r="AA128" s="88"/>
    </row>
    <row r="129" spans="1:27" ht="15.75" hidden="1" customHeight="1" x14ac:dyDescent="0.15">
      <c r="A129" s="109"/>
      <c r="B129" s="52"/>
      <c r="C129" s="69"/>
      <c r="D129" s="69"/>
      <c r="E129" s="69"/>
      <c r="F129" s="69"/>
      <c r="G129" s="69"/>
      <c r="H129" s="69"/>
      <c r="I129" s="88"/>
      <c r="J129" s="88"/>
      <c r="K129" s="88"/>
      <c r="L129" s="88"/>
      <c r="M129" s="88"/>
      <c r="N129" s="88"/>
      <c r="O129" s="88"/>
      <c r="P129" s="88"/>
      <c r="Q129" s="88"/>
      <c r="R129" s="88"/>
      <c r="S129" s="88"/>
      <c r="T129" s="88"/>
      <c r="U129" s="88"/>
      <c r="V129" s="88"/>
      <c r="W129" s="88"/>
      <c r="X129" s="88"/>
      <c r="Y129" s="88"/>
      <c r="Z129" s="88"/>
      <c r="AA129" s="88"/>
    </row>
    <row r="130" spans="1:27" ht="15.75" hidden="1" customHeight="1" x14ac:dyDescent="0.15">
      <c r="A130" s="109"/>
      <c r="B130" s="52"/>
      <c r="C130" s="69"/>
      <c r="D130" s="69"/>
      <c r="E130" s="69"/>
      <c r="F130" s="69"/>
      <c r="G130" s="69"/>
      <c r="H130" s="69"/>
      <c r="I130" s="88"/>
      <c r="J130" s="88"/>
      <c r="K130" s="88"/>
      <c r="L130" s="88"/>
      <c r="M130" s="88"/>
      <c r="N130" s="88"/>
      <c r="O130" s="88"/>
      <c r="P130" s="88"/>
      <c r="Q130" s="88"/>
      <c r="R130" s="88"/>
      <c r="S130" s="88"/>
      <c r="T130" s="88"/>
      <c r="U130" s="88"/>
      <c r="V130" s="88"/>
      <c r="W130" s="88"/>
      <c r="X130" s="88"/>
      <c r="Y130" s="88"/>
      <c r="Z130" s="88"/>
      <c r="AA130" s="88"/>
    </row>
    <row r="131" spans="1:27" ht="15.75" hidden="1" customHeight="1" x14ac:dyDescent="0.15">
      <c r="A131" s="109"/>
      <c r="B131" s="52"/>
      <c r="C131" s="69"/>
      <c r="D131" s="69"/>
      <c r="E131" s="69"/>
      <c r="F131" s="69"/>
      <c r="G131" s="69"/>
      <c r="H131" s="69"/>
      <c r="I131" s="88"/>
      <c r="J131" s="88"/>
      <c r="K131" s="88"/>
      <c r="L131" s="88"/>
      <c r="M131" s="88"/>
      <c r="N131" s="88"/>
      <c r="O131" s="88"/>
      <c r="P131" s="88"/>
      <c r="Q131" s="88"/>
      <c r="R131" s="88"/>
      <c r="S131" s="88"/>
      <c r="T131" s="88"/>
      <c r="U131" s="88"/>
      <c r="V131" s="88"/>
      <c r="W131" s="88"/>
      <c r="X131" s="88"/>
      <c r="Y131" s="88"/>
      <c r="Z131" s="88"/>
      <c r="AA131" s="88"/>
    </row>
    <row r="132" spans="1:27" ht="15.75" hidden="1" customHeight="1" x14ac:dyDescent="0.15">
      <c r="A132" s="109"/>
      <c r="B132" s="52"/>
      <c r="C132" s="69"/>
      <c r="D132" s="69"/>
      <c r="E132" s="69"/>
      <c r="F132" s="69"/>
      <c r="G132" s="69"/>
      <c r="H132" s="69"/>
      <c r="I132" s="88"/>
      <c r="J132" s="88"/>
      <c r="K132" s="88"/>
      <c r="L132" s="88"/>
      <c r="M132" s="88"/>
      <c r="N132" s="88"/>
      <c r="O132" s="88"/>
      <c r="P132" s="88"/>
      <c r="Q132" s="88"/>
      <c r="R132" s="88"/>
      <c r="S132" s="88"/>
      <c r="T132" s="88"/>
      <c r="U132" s="88"/>
      <c r="V132" s="88"/>
      <c r="W132" s="88"/>
      <c r="X132" s="88"/>
      <c r="Y132" s="88"/>
      <c r="Z132" s="88"/>
      <c r="AA132" s="88"/>
    </row>
    <row r="133" spans="1:27" ht="15.75" hidden="1" customHeight="1" x14ac:dyDescent="0.15">
      <c r="A133" s="109"/>
      <c r="B133" s="52"/>
      <c r="C133" s="69"/>
      <c r="D133" s="69"/>
      <c r="E133" s="69"/>
      <c r="F133" s="69"/>
      <c r="G133" s="69"/>
      <c r="H133" s="69"/>
      <c r="I133" s="88"/>
      <c r="J133" s="88"/>
      <c r="K133" s="88"/>
      <c r="L133" s="88"/>
      <c r="M133" s="88"/>
      <c r="N133" s="88"/>
      <c r="O133" s="88"/>
      <c r="P133" s="88"/>
      <c r="Q133" s="88"/>
      <c r="R133" s="88"/>
      <c r="S133" s="88"/>
      <c r="T133" s="88"/>
      <c r="U133" s="88"/>
      <c r="V133" s="88"/>
      <c r="W133" s="88"/>
      <c r="X133" s="88"/>
      <c r="Y133" s="88"/>
      <c r="Z133" s="88"/>
      <c r="AA133" s="88"/>
    </row>
    <row r="134" spans="1:27" ht="15.75" hidden="1" customHeight="1" x14ac:dyDescent="0.15">
      <c r="A134" s="109"/>
      <c r="B134" s="52"/>
      <c r="C134" s="69"/>
      <c r="D134" s="69"/>
      <c r="E134" s="69"/>
      <c r="F134" s="69"/>
      <c r="G134" s="69"/>
      <c r="H134" s="69"/>
      <c r="I134" s="88"/>
      <c r="J134" s="88"/>
      <c r="K134" s="88"/>
      <c r="L134" s="88"/>
      <c r="M134" s="88"/>
      <c r="N134" s="88"/>
      <c r="O134" s="88"/>
      <c r="P134" s="88"/>
      <c r="Q134" s="88"/>
      <c r="R134" s="88"/>
      <c r="S134" s="88"/>
      <c r="T134" s="88"/>
      <c r="U134" s="88"/>
      <c r="V134" s="88"/>
      <c r="W134" s="88"/>
      <c r="X134" s="88"/>
      <c r="Y134" s="88"/>
      <c r="Z134" s="88"/>
      <c r="AA134" s="88"/>
    </row>
    <row r="135" spans="1:27" ht="15.75" hidden="1" customHeight="1" x14ac:dyDescent="0.15">
      <c r="A135" s="109"/>
      <c r="B135" s="52"/>
      <c r="C135" s="69"/>
      <c r="D135" s="69"/>
      <c r="E135" s="69"/>
      <c r="F135" s="69"/>
      <c r="G135" s="69"/>
      <c r="H135" s="69"/>
      <c r="I135" s="88"/>
      <c r="J135" s="88"/>
      <c r="K135" s="88"/>
      <c r="L135" s="88"/>
      <c r="M135" s="88"/>
      <c r="N135" s="88"/>
      <c r="O135" s="88"/>
      <c r="P135" s="88"/>
      <c r="Q135" s="88"/>
      <c r="R135" s="88"/>
      <c r="S135" s="88"/>
      <c r="T135" s="88"/>
      <c r="U135" s="88"/>
      <c r="V135" s="88"/>
      <c r="W135" s="88"/>
      <c r="X135" s="88"/>
      <c r="Y135" s="88"/>
      <c r="Z135" s="88"/>
      <c r="AA135" s="88"/>
    </row>
    <row r="136" spans="1:27" ht="15.75" hidden="1" customHeight="1" x14ac:dyDescent="0.15">
      <c r="A136" s="109"/>
      <c r="B136" s="52"/>
      <c r="C136" s="69"/>
      <c r="D136" s="69"/>
      <c r="E136" s="69"/>
      <c r="F136" s="69"/>
      <c r="G136" s="69"/>
      <c r="H136" s="69"/>
      <c r="I136" s="88"/>
      <c r="J136" s="88"/>
      <c r="K136" s="88"/>
      <c r="L136" s="88"/>
      <c r="M136" s="88"/>
      <c r="N136" s="88"/>
      <c r="O136" s="88"/>
      <c r="P136" s="88"/>
      <c r="Q136" s="88"/>
      <c r="R136" s="88"/>
      <c r="S136" s="88"/>
      <c r="T136" s="88"/>
      <c r="U136" s="88"/>
      <c r="V136" s="88"/>
      <c r="W136" s="88"/>
      <c r="X136" s="88"/>
      <c r="Y136" s="88"/>
      <c r="Z136" s="88"/>
      <c r="AA136" s="88"/>
    </row>
    <row r="137" spans="1:27" ht="15.75" hidden="1" customHeight="1" x14ac:dyDescent="0.15">
      <c r="A137" s="109"/>
      <c r="B137" s="52"/>
      <c r="C137" s="69"/>
      <c r="D137" s="69"/>
      <c r="E137" s="69"/>
      <c r="F137" s="69"/>
      <c r="G137" s="69"/>
      <c r="H137" s="69"/>
      <c r="I137" s="88"/>
      <c r="J137" s="88"/>
      <c r="K137" s="88"/>
      <c r="L137" s="88"/>
      <c r="M137" s="88"/>
      <c r="N137" s="88"/>
      <c r="O137" s="88"/>
      <c r="P137" s="88"/>
      <c r="Q137" s="88"/>
      <c r="R137" s="88"/>
      <c r="S137" s="88"/>
      <c r="T137" s="88"/>
      <c r="U137" s="88"/>
      <c r="V137" s="88"/>
      <c r="W137" s="88"/>
      <c r="X137" s="88"/>
      <c r="Y137" s="88"/>
      <c r="Z137" s="88"/>
      <c r="AA137" s="88"/>
    </row>
    <row r="138" spans="1:27" ht="15.75" hidden="1" customHeight="1" x14ac:dyDescent="0.15">
      <c r="A138" s="109"/>
      <c r="B138" s="52"/>
      <c r="C138" s="69"/>
      <c r="D138" s="69"/>
      <c r="E138" s="69"/>
      <c r="F138" s="69"/>
      <c r="G138" s="69"/>
      <c r="H138" s="69"/>
      <c r="I138" s="88"/>
      <c r="J138" s="88"/>
      <c r="K138" s="88"/>
      <c r="L138" s="88"/>
      <c r="M138" s="88"/>
      <c r="N138" s="88"/>
      <c r="O138" s="88"/>
      <c r="P138" s="88"/>
      <c r="Q138" s="88"/>
      <c r="R138" s="88"/>
      <c r="S138" s="88"/>
      <c r="T138" s="88"/>
      <c r="U138" s="88"/>
      <c r="V138" s="88"/>
      <c r="W138" s="88"/>
      <c r="X138" s="88"/>
      <c r="Y138" s="88"/>
      <c r="Z138" s="88"/>
      <c r="AA138" s="88"/>
    </row>
    <row r="139" spans="1:27" ht="15.75" hidden="1" customHeight="1" x14ac:dyDescent="0.15">
      <c r="A139" s="109"/>
      <c r="B139" s="52"/>
      <c r="C139" s="69"/>
      <c r="D139" s="69"/>
      <c r="E139" s="69"/>
      <c r="F139" s="69"/>
      <c r="G139" s="69"/>
      <c r="H139" s="69"/>
      <c r="I139" s="88"/>
      <c r="J139" s="88"/>
      <c r="K139" s="88"/>
      <c r="L139" s="88"/>
      <c r="M139" s="88"/>
      <c r="N139" s="88"/>
      <c r="O139" s="88"/>
      <c r="P139" s="88"/>
      <c r="Q139" s="88"/>
      <c r="R139" s="88"/>
      <c r="S139" s="88"/>
      <c r="T139" s="88"/>
      <c r="U139" s="88"/>
      <c r="V139" s="88"/>
      <c r="W139" s="88"/>
      <c r="X139" s="88"/>
      <c r="Y139" s="88"/>
      <c r="Z139" s="88"/>
      <c r="AA139" s="88"/>
    </row>
    <row r="140" spans="1:27" ht="15.75" hidden="1" customHeight="1" x14ac:dyDescent="0.15">
      <c r="A140" s="109"/>
      <c r="B140" s="52"/>
      <c r="C140" s="69"/>
      <c r="D140" s="69"/>
      <c r="E140" s="69"/>
      <c r="F140" s="69"/>
      <c r="G140" s="69"/>
      <c r="H140" s="69"/>
      <c r="I140" s="88"/>
      <c r="J140" s="88"/>
      <c r="K140" s="88"/>
      <c r="L140" s="88"/>
      <c r="M140" s="88"/>
      <c r="N140" s="88"/>
      <c r="O140" s="88"/>
      <c r="P140" s="88"/>
      <c r="Q140" s="88"/>
      <c r="R140" s="88"/>
      <c r="S140" s="88"/>
      <c r="T140" s="88"/>
      <c r="U140" s="88"/>
      <c r="V140" s="88"/>
      <c r="W140" s="88"/>
      <c r="X140" s="88"/>
      <c r="Y140" s="88"/>
      <c r="Z140" s="88"/>
      <c r="AA140" s="88"/>
    </row>
    <row r="141" spans="1:27" ht="15.75" hidden="1" customHeight="1" x14ac:dyDescent="0.15">
      <c r="A141" s="109"/>
      <c r="B141" s="52"/>
      <c r="C141" s="69"/>
      <c r="D141" s="69"/>
      <c r="E141" s="69"/>
      <c r="F141" s="69"/>
      <c r="G141" s="69"/>
      <c r="H141" s="69"/>
      <c r="I141" s="88"/>
      <c r="J141" s="88"/>
      <c r="K141" s="88"/>
      <c r="L141" s="88"/>
      <c r="M141" s="88"/>
      <c r="N141" s="88"/>
      <c r="O141" s="88"/>
      <c r="P141" s="88"/>
      <c r="Q141" s="88"/>
      <c r="R141" s="88"/>
      <c r="S141" s="88"/>
      <c r="T141" s="88"/>
      <c r="U141" s="88"/>
      <c r="V141" s="88"/>
      <c r="W141" s="88"/>
      <c r="X141" s="88"/>
      <c r="Y141" s="88"/>
      <c r="Z141" s="88"/>
      <c r="AA141" s="88"/>
    </row>
    <row r="142" spans="1:27" ht="15.75" hidden="1" customHeight="1" x14ac:dyDescent="0.15">
      <c r="A142" s="109"/>
      <c r="B142" s="52"/>
      <c r="C142" s="69"/>
      <c r="D142" s="69"/>
      <c r="E142" s="69"/>
      <c r="F142" s="69"/>
      <c r="G142" s="69"/>
      <c r="H142" s="69"/>
      <c r="I142" s="88"/>
      <c r="J142" s="88"/>
      <c r="K142" s="88"/>
      <c r="L142" s="88"/>
      <c r="M142" s="88"/>
      <c r="N142" s="88"/>
      <c r="O142" s="88"/>
      <c r="P142" s="88"/>
      <c r="Q142" s="88"/>
      <c r="R142" s="88"/>
      <c r="S142" s="88"/>
      <c r="T142" s="88"/>
      <c r="U142" s="88"/>
      <c r="V142" s="88"/>
      <c r="W142" s="88"/>
      <c r="X142" s="88"/>
      <c r="Y142" s="88"/>
      <c r="Z142" s="88"/>
      <c r="AA142" s="88"/>
    </row>
    <row r="143" spans="1:27" ht="15.75" hidden="1" customHeight="1" x14ac:dyDescent="0.15">
      <c r="A143" s="109"/>
      <c r="B143" s="52"/>
      <c r="C143" s="69"/>
      <c r="D143" s="69"/>
      <c r="E143" s="69"/>
      <c r="F143" s="69"/>
      <c r="G143" s="69"/>
      <c r="H143" s="69"/>
      <c r="I143" s="88"/>
      <c r="J143" s="88"/>
      <c r="K143" s="88"/>
      <c r="L143" s="88"/>
      <c r="M143" s="88"/>
      <c r="N143" s="88"/>
      <c r="O143" s="88"/>
      <c r="P143" s="88"/>
      <c r="Q143" s="88"/>
      <c r="R143" s="88"/>
      <c r="S143" s="88"/>
      <c r="T143" s="88"/>
      <c r="U143" s="88"/>
      <c r="V143" s="88"/>
      <c r="W143" s="88"/>
      <c r="X143" s="88"/>
      <c r="Y143" s="88"/>
      <c r="Z143" s="88"/>
      <c r="AA143" s="88"/>
    </row>
    <row r="144" spans="1:27" ht="15.75" hidden="1" customHeight="1" x14ac:dyDescent="0.15">
      <c r="A144" s="109"/>
      <c r="B144" s="52"/>
      <c r="C144" s="69"/>
      <c r="D144" s="69"/>
      <c r="E144" s="69"/>
      <c r="F144" s="69"/>
      <c r="G144" s="69"/>
      <c r="H144" s="69"/>
      <c r="I144" s="88"/>
      <c r="J144" s="88"/>
      <c r="K144" s="88"/>
      <c r="L144" s="88"/>
      <c r="M144" s="88"/>
      <c r="N144" s="88"/>
      <c r="O144" s="88"/>
      <c r="P144" s="88"/>
      <c r="Q144" s="88"/>
      <c r="R144" s="88"/>
      <c r="S144" s="88"/>
      <c r="T144" s="88"/>
      <c r="U144" s="88"/>
      <c r="V144" s="88"/>
      <c r="W144" s="88"/>
      <c r="X144" s="88"/>
      <c r="Y144" s="88"/>
      <c r="Z144" s="88"/>
      <c r="AA144" s="88"/>
    </row>
    <row r="145" spans="1:27" ht="20.100000000000001" customHeight="1" x14ac:dyDescent="0.15">
      <c r="A145" s="109"/>
      <c r="B145" s="52"/>
      <c r="C145" s="69"/>
      <c r="D145" s="69"/>
      <c r="E145" s="69"/>
      <c r="F145" s="69"/>
      <c r="G145" s="69"/>
      <c r="H145" s="69"/>
      <c r="I145" s="88"/>
      <c r="J145" s="88"/>
      <c r="K145" s="88"/>
      <c r="L145" s="88"/>
      <c r="M145" s="88"/>
      <c r="N145" s="88"/>
      <c r="O145" s="88"/>
      <c r="P145" s="88"/>
      <c r="Q145" s="88"/>
      <c r="R145" s="88"/>
      <c r="S145" s="88"/>
      <c r="T145" s="88"/>
      <c r="U145" s="88"/>
      <c r="V145" s="88"/>
      <c r="W145" s="88"/>
      <c r="X145" s="88"/>
      <c r="Y145" s="88"/>
      <c r="Z145" s="88"/>
      <c r="AA145" s="88"/>
    </row>
    <row r="146" spans="1:27" ht="20.100000000000001" customHeight="1" x14ac:dyDescent="0.15">
      <c r="A146" s="52"/>
      <c r="B146" s="52"/>
      <c r="C146" s="64" t="s">
        <v>77</v>
      </c>
      <c r="D146" s="65"/>
      <c r="E146" s="65"/>
      <c r="F146" s="65"/>
      <c r="G146" s="65"/>
      <c r="H146" s="89"/>
      <c r="I146" s="90"/>
    </row>
    <row r="147" spans="1:27" ht="20.100000000000001" customHeight="1" x14ac:dyDescent="0.15">
      <c r="A147" s="52"/>
      <c r="B147" s="52"/>
      <c r="C147" s="67"/>
      <c r="D147" s="68"/>
      <c r="E147" s="68"/>
      <c r="F147" s="68"/>
      <c r="G147" s="68"/>
      <c r="H147" s="68"/>
      <c r="I147" s="106"/>
      <c r="J147" s="70"/>
      <c r="K147" s="70"/>
      <c r="L147" s="70"/>
      <c r="M147" s="70"/>
      <c r="N147" s="70"/>
      <c r="O147" s="70"/>
      <c r="P147" s="70"/>
      <c r="Q147" s="70"/>
      <c r="R147" s="70"/>
      <c r="S147" s="70"/>
      <c r="T147" s="70"/>
      <c r="U147" s="70"/>
      <c r="V147" s="70"/>
      <c r="W147" s="70"/>
      <c r="X147" s="70"/>
      <c r="Y147" s="70"/>
      <c r="Z147" s="71"/>
    </row>
    <row r="148" spans="1:27" ht="20.100000000000001" customHeight="1" x14ac:dyDescent="0.15">
      <c r="A148" s="52"/>
      <c r="B148" s="52"/>
      <c r="C148" s="67"/>
      <c r="D148" s="111" t="s">
        <v>214</v>
      </c>
      <c r="E148" s="68"/>
      <c r="F148" s="68"/>
      <c r="G148" s="68"/>
      <c r="H148" s="68"/>
      <c r="I148" s="81"/>
      <c r="J148" s="69"/>
      <c r="K148" s="69"/>
      <c r="L148" s="69"/>
      <c r="M148" s="69"/>
      <c r="N148" s="69"/>
      <c r="O148" s="69"/>
      <c r="P148" s="69"/>
      <c r="Q148" s="69"/>
      <c r="R148" s="69"/>
      <c r="S148" s="69"/>
      <c r="T148" s="69"/>
      <c r="U148" s="69"/>
      <c r="V148" s="69"/>
      <c r="W148" s="69"/>
      <c r="X148" s="69"/>
      <c r="Y148" s="69"/>
      <c r="Z148" s="72"/>
    </row>
    <row r="149" spans="1:27" ht="20.100000000000001" customHeight="1" x14ac:dyDescent="0.15">
      <c r="A149" s="52">
        <f>IF(AND($I149&lt;&gt;"しない", $I149&lt;&gt;"する"), 1001, 0)</f>
        <v>0</v>
      </c>
      <c r="B149" s="52"/>
      <c r="C149" s="73"/>
      <c r="D149" s="74">
        <v>1</v>
      </c>
      <c r="E149" s="69" t="s">
        <v>215</v>
      </c>
      <c r="F149" s="69"/>
      <c r="G149" s="69"/>
      <c r="H149" s="69"/>
      <c r="I149" s="13" t="s">
        <v>227</v>
      </c>
      <c r="J149" s="22"/>
      <c r="K149" s="22"/>
      <c r="L149" s="22"/>
      <c r="M149" s="22"/>
      <c r="N149" s="69"/>
      <c r="O149" s="69"/>
      <c r="P149" s="69"/>
      <c r="Q149" s="69"/>
      <c r="R149" s="69"/>
      <c r="S149" s="69"/>
      <c r="T149" s="69"/>
      <c r="U149" s="69"/>
      <c r="V149" s="69"/>
      <c r="W149" s="69"/>
      <c r="X149" s="69"/>
      <c r="Y149" s="69"/>
      <c r="Z149" s="72"/>
    </row>
    <row r="150" spans="1:27" ht="20.100000000000001" customHeight="1" x14ac:dyDescent="0.15">
      <c r="A150" s="52"/>
      <c r="B150" s="52"/>
      <c r="C150" s="77"/>
      <c r="D150" s="69"/>
      <c r="E150" s="69"/>
      <c r="F150" s="69"/>
      <c r="G150" s="69"/>
      <c r="H150" s="69"/>
      <c r="I150" s="79"/>
      <c r="J150" s="76" t="s">
        <v>213</v>
      </c>
      <c r="K150" s="76"/>
      <c r="L150" s="76"/>
      <c r="M150" s="76"/>
      <c r="N150" s="76"/>
      <c r="O150" s="76"/>
      <c r="P150" s="76"/>
      <c r="Q150" s="76"/>
      <c r="R150" s="76"/>
      <c r="S150" s="76"/>
      <c r="T150" s="76"/>
      <c r="U150" s="76"/>
      <c r="V150" s="76"/>
      <c r="W150" s="76"/>
      <c r="X150" s="76"/>
      <c r="Y150" s="76"/>
      <c r="Z150" s="72"/>
    </row>
    <row r="151" spans="1:27" ht="20.100000000000001" customHeight="1" x14ac:dyDescent="0.15">
      <c r="A151" s="52">
        <f>IF(AND($I149="する",TRIM($I151)=""), 1001, 0)</f>
        <v>0</v>
      </c>
      <c r="B151" s="52"/>
      <c r="C151" s="73"/>
      <c r="D151" s="74">
        <v>2</v>
      </c>
      <c r="E151" s="50" t="s">
        <v>0</v>
      </c>
      <c r="I151" s="23"/>
      <c r="J151" s="20"/>
      <c r="K151" s="20"/>
      <c r="L151" s="20"/>
      <c r="M151" s="20"/>
      <c r="N151" s="69"/>
      <c r="O151" s="69"/>
      <c r="P151" s="69"/>
      <c r="Q151" s="69"/>
      <c r="R151" s="69"/>
      <c r="S151" s="69"/>
      <c r="T151" s="69"/>
      <c r="U151" s="69"/>
      <c r="V151" s="69"/>
      <c r="W151" s="69"/>
      <c r="X151" s="69"/>
      <c r="Y151" s="69"/>
      <c r="Z151" s="72"/>
    </row>
    <row r="152" spans="1:27" ht="20.100000000000001" customHeight="1" x14ac:dyDescent="0.15">
      <c r="A152" s="52"/>
      <c r="B152" s="52"/>
      <c r="C152" s="73"/>
      <c r="D152" s="74"/>
      <c r="E152" s="69"/>
      <c r="F152" s="69"/>
      <c r="G152" s="69"/>
      <c r="H152" s="69"/>
      <c r="I152" s="79"/>
      <c r="J152" s="76" t="s">
        <v>238</v>
      </c>
      <c r="K152" s="76"/>
      <c r="L152" s="76"/>
      <c r="M152" s="76"/>
      <c r="N152" s="76"/>
      <c r="O152" s="76"/>
      <c r="P152" s="76"/>
      <c r="Q152" s="76"/>
      <c r="R152" s="76"/>
      <c r="S152" s="76"/>
      <c r="T152" s="76"/>
      <c r="U152" s="76"/>
      <c r="V152" s="76"/>
      <c r="W152" s="76"/>
      <c r="X152" s="76"/>
      <c r="Y152" s="76"/>
      <c r="Z152" s="72"/>
    </row>
    <row r="153" spans="1:27" ht="20.100000000000001" customHeight="1" x14ac:dyDescent="0.15">
      <c r="A153" s="52">
        <f>IF(AND($I149="する",TRIM($I153)=""), 1001, 0)</f>
        <v>0</v>
      </c>
      <c r="B153" s="52"/>
      <c r="C153" s="73"/>
      <c r="D153" s="74">
        <v>3</v>
      </c>
      <c r="E153" s="50" t="s">
        <v>1</v>
      </c>
      <c r="I153" s="21"/>
      <c r="J153" s="21"/>
      <c r="K153" s="21"/>
      <c r="L153" s="21"/>
      <c r="M153" s="21"/>
      <c r="N153" s="21"/>
      <c r="O153" s="21"/>
      <c r="P153" s="21"/>
      <c r="Q153" s="21"/>
      <c r="R153" s="21"/>
      <c r="S153" s="21"/>
      <c r="T153" s="21"/>
      <c r="U153" s="21"/>
      <c r="V153" s="21"/>
      <c r="W153" s="21"/>
      <c r="X153" s="21"/>
      <c r="Y153" s="21"/>
      <c r="Z153" s="72"/>
    </row>
    <row r="154" spans="1:27" ht="20.100000000000001" customHeight="1" x14ac:dyDescent="0.15">
      <c r="A154" s="52"/>
      <c r="B154" s="52"/>
      <c r="C154" s="73"/>
      <c r="D154" s="74"/>
      <c r="E154" s="69"/>
      <c r="F154" s="69"/>
      <c r="G154" s="69"/>
      <c r="H154" s="69"/>
      <c r="I154" s="79"/>
      <c r="J154" s="76" t="s">
        <v>19</v>
      </c>
      <c r="K154" s="76"/>
      <c r="L154" s="76"/>
      <c r="M154" s="76"/>
      <c r="N154" s="76"/>
      <c r="O154" s="76"/>
      <c r="P154" s="76"/>
      <c r="Q154" s="76"/>
      <c r="R154" s="76"/>
      <c r="S154" s="76"/>
      <c r="T154" s="76"/>
      <c r="U154" s="76"/>
      <c r="V154" s="76"/>
      <c r="W154" s="76"/>
      <c r="X154" s="76"/>
      <c r="Y154" s="76"/>
      <c r="Z154" s="72"/>
    </row>
    <row r="155" spans="1:27" ht="20.100000000000001" customHeight="1" x14ac:dyDescent="0.15">
      <c r="A155" s="52"/>
      <c r="B155" s="52"/>
      <c r="C155" s="73"/>
      <c r="D155" s="74">
        <v>4</v>
      </c>
      <c r="E155" s="50" t="s">
        <v>71</v>
      </c>
      <c r="I155" s="13"/>
      <c r="J155" s="13"/>
      <c r="K155" s="13"/>
      <c r="L155" s="13"/>
      <c r="M155" s="13"/>
      <c r="N155" s="13"/>
      <c r="O155" s="13"/>
      <c r="P155" s="13"/>
      <c r="Q155" s="13"/>
      <c r="R155" s="13"/>
      <c r="S155" s="13"/>
      <c r="T155" s="13"/>
      <c r="U155" s="13"/>
      <c r="V155" s="13"/>
      <c r="W155" s="13"/>
      <c r="X155" s="13"/>
      <c r="Y155" s="13"/>
      <c r="Z155" s="72"/>
    </row>
    <row r="156" spans="1:27" ht="20.100000000000001" customHeight="1" x14ac:dyDescent="0.15">
      <c r="A156" s="52"/>
      <c r="B156" s="52"/>
      <c r="C156" s="73"/>
      <c r="D156" s="74"/>
      <c r="E156" s="69"/>
      <c r="F156" s="69"/>
      <c r="G156" s="69"/>
      <c r="H156" s="69"/>
      <c r="I156" s="79"/>
      <c r="J156" s="76" t="s">
        <v>10</v>
      </c>
      <c r="K156" s="76"/>
      <c r="L156" s="76"/>
      <c r="M156" s="76"/>
      <c r="N156" s="76"/>
      <c r="O156" s="76"/>
      <c r="P156" s="76"/>
      <c r="Q156" s="76"/>
      <c r="R156" s="76"/>
      <c r="S156" s="76"/>
      <c r="T156" s="76"/>
      <c r="U156" s="76"/>
      <c r="V156" s="76"/>
      <c r="W156" s="76"/>
      <c r="X156" s="76"/>
      <c r="Y156" s="76"/>
      <c r="Z156" s="72"/>
    </row>
    <row r="157" spans="1:27" ht="20.100000000000001" customHeight="1" x14ac:dyDescent="0.15">
      <c r="A157" s="52">
        <f>IF(AND($I149="する",TRIM($I157)=""), 1001, 0)</f>
        <v>0</v>
      </c>
      <c r="B157" s="52"/>
      <c r="C157" s="73"/>
      <c r="D157" s="74">
        <v>5</v>
      </c>
      <c r="E157" s="50" t="s">
        <v>72</v>
      </c>
      <c r="I157" s="13"/>
      <c r="J157" s="13"/>
      <c r="K157" s="13"/>
      <c r="L157" s="13"/>
      <c r="M157" s="13"/>
      <c r="N157" s="13"/>
      <c r="O157" s="13"/>
      <c r="P157" s="13"/>
      <c r="Q157" s="13"/>
      <c r="R157" s="13"/>
      <c r="S157" s="13"/>
      <c r="T157" s="13"/>
      <c r="U157" s="13"/>
      <c r="V157" s="13"/>
      <c r="W157" s="13"/>
      <c r="X157" s="13"/>
      <c r="Y157" s="13"/>
      <c r="Z157" s="72"/>
    </row>
    <row r="158" spans="1:27" ht="20.100000000000001" customHeight="1" x14ac:dyDescent="0.15">
      <c r="A158" s="52"/>
      <c r="B158" s="52"/>
      <c r="C158" s="77"/>
      <c r="D158" s="69"/>
      <c r="E158" s="69"/>
      <c r="F158" s="69"/>
      <c r="G158" s="69"/>
      <c r="H158" s="69"/>
      <c r="I158" s="79"/>
      <c r="J158" s="76" t="s">
        <v>11</v>
      </c>
      <c r="K158" s="76"/>
      <c r="L158" s="76"/>
      <c r="M158" s="76"/>
      <c r="N158" s="76"/>
      <c r="O158" s="76"/>
      <c r="P158" s="76"/>
      <c r="Q158" s="76"/>
      <c r="R158" s="76"/>
      <c r="S158" s="76"/>
      <c r="T158" s="76"/>
      <c r="U158" s="76"/>
      <c r="V158" s="76"/>
      <c r="W158" s="76"/>
      <c r="X158" s="76"/>
      <c r="Y158" s="76"/>
      <c r="Z158" s="72"/>
    </row>
    <row r="159" spans="1:27" ht="20.100000000000001" customHeight="1" x14ac:dyDescent="0.15">
      <c r="A159" s="52">
        <f>IF(AND($I149="する",NOT(AND(TRIM($I159)&lt;&gt;"",ISNUMBER(VALUE(SUBSTITUTE($I159,"-","")))))), 1001, 0)</f>
        <v>0</v>
      </c>
      <c r="B159" s="52"/>
      <c r="C159" s="73"/>
      <c r="D159" s="74">
        <v>6</v>
      </c>
      <c r="E159" s="50" t="s">
        <v>6</v>
      </c>
      <c r="I159" s="13"/>
      <c r="J159" s="13"/>
      <c r="K159" s="13"/>
      <c r="L159" s="13"/>
      <c r="M159" s="13"/>
      <c r="N159" s="69"/>
      <c r="O159" s="69"/>
      <c r="P159" s="69"/>
      <c r="Q159" s="69"/>
      <c r="R159" s="69"/>
      <c r="S159" s="69"/>
      <c r="T159" s="69"/>
      <c r="U159" s="69"/>
      <c r="V159" s="69"/>
      <c r="W159" s="69"/>
      <c r="X159" s="69"/>
      <c r="Y159" s="69"/>
      <c r="Z159" s="72"/>
    </row>
    <row r="160" spans="1:27" ht="20.100000000000001" customHeight="1" x14ac:dyDescent="0.15">
      <c r="A160" s="52"/>
      <c r="B160" s="52"/>
      <c r="C160" s="77"/>
      <c r="D160" s="69"/>
      <c r="E160" s="69"/>
      <c r="F160" s="69"/>
      <c r="G160" s="69"/>
      <c r="H160" s="69"/>
      <c r="I160" s="79"/>
      <c r="J160" s="76" t="s">
        <v>221</v>
      </c>
      <c r="K160" s="76"/>
      <c r="L160" s="76"/>
      <c r="M160" s="76"/>
      <c r="N160" s="76"/>
      <c r="O160" s="76"/>
      <c r="P160" s="76"/>
      <c r="Q160" s="76"/>
      <c r="R160" s="76"/>
      <c r="S160" s="76"/>
      <c r="T160" s="76"/>
      <c r="U160" s="76"/>
      <c r="V160" s="76"/>
      <c r="W160" s="76"/>
      <c r="X160" s="76"/>
      <c r="Y160" s="76"/>
      <c r="Z160" s="72"/>
    </row>
    <row r="161" spans="1:27" ht="20.100000000000001" customHeight="1" x14ac:dyDescent="0.15">
      <c r="A161" s="52">
        <f>IF(AND($I149="する",AND(TRIM($I161)&lt;&gt;"",NOT(ISNUMBER(VALUE(SUBSTITUTE($I161,"-","")))))), 1001, 0)</f>
        <v>0</v>
      </c>
      <c r="B161" s="52"/>
      <c r="C161" s="73"/>
      <c r="D161" s="74">
        <v>7</v>
      </c>
      <c r="E161" s="50" t="s">
        <v>7</v>
      </c>
      <c r="I161" s="13"/>
      <c r="J161" s="13"/>
      <c r="K161" s="13"/>
      <c r="L161" s="13"/>
      <c r="M161" s="13"/>
      <c r="N161" s="69"/>
      <c r="O161" s="69"/>
      <c r="P161" s="69"/>
      <c r="Q161" s="69"/>
      <c r="R161" s="69"/>
      <c r="S161" s="69"/>
      <c r="T161" s="69"/>
      <c r="U161" s="69"/>
      <c r="V161" s="69"/>
      <c r="W161" s="69"/>
      <c r="X161" s="69"/>
      <c r="Y161" s="69"/>
      <c r="Z161" s="72"/>
    </row>
    <row r="162" spans="1:27" ht="20.100000000000001" customHeight="1" x14ac:dyDescent="0.15">
      <c r="A162" s="52"/>
      <c r="B162" s="52"/>
      <c r="C162" s="77"/>
      <c r="D162" s="69"/>
      <c r="E162" s="69"/>
      <c r="F162" s="69"/>
      <c r="G162" s="69"/>
      <c r="H162" s="69"/>
      <c r="I162" s="79"/>
      <c r="J162" s="76" t="s">
        <v>79</v>
      </c>
      <c r="K162" s="76"/>
      <c r="L162" s="76"/>
      <c r="M162" s="76"/>
      <c r="N162" s="76"/>
      <c r="O162" s="76"/>
      <c r="P162" s="76"/>
      <c r="Q162" s="76"/>
      <c r="R162" s="76"/>
      <c r="S162" s="76"/>
      <c r="T162" s="76"/>
      <c r="U162" s="76"/>
      <c r="V162" s="76"/>
      <c r="W162" s="76"/>
      <c r="X162" s="76"/>
      <c r="Y162" s="76"/>
      <c r="Z162" s="72"/>
    </row>
    <row r="163" spans="1:27" ht="20.100000000000001" customHeight="1" x14ac:dyDescent="0.15">
      <c r="A163" s="52"/>
      <c r="B163" s="52"/>
      <c r="C163" s="83"/>
      <c r="D163" s="84"/>
      <c r="E163" s="84"/>
      <c r="F163" s="84"/>
      <c r="G163" s="84"/>
      <c r="H163" s="84"/>
      <c r="I163" s="103"/>
      <c r="J163" s="85"/>
      <c r="K163" s="85"/>
      <c r="L163" s="85"/>
      <c r="M163" s="85"/>
      <c r="N163" s="85"/>
      <c r="O163" s="85"/>
      <c r="P163" s="85"/>
      <c r="Q163" s="85"/>
      <c r="R163" s="85"/>
      <c r="S163" s="85"/>
      <c r="T163" s="85"/>
      <c r="U163" s="85"/>
      <c r="V163" s="85"/>
      <c r="W163" s="85"/>
      <c r="X163" s="85"/>
      <c r="Y163" s="85"/>
      <c r="Z163" s="86"/>
    </row>
    <row r="164" spans="1:27" ht="20.100000000000001" customHeight="1" x14ac:dyDescent="0.15">
      <c r="A164" s="52"/>
      <c r="B164" s="52"/>
      <c r="C164" s="69"/>
      <c r="D164" s="69"/>
      <c r="E164" s="69"/>
      <c r="F164" s="69"/>
      <c r="G164" s="69"/>
      <c r="H164" s="69"/>
      <c r="I164" s="87"/>
      <c r="J164" s="112"/>
      <c r="K164" s="88"/>
      <c r="L164" s="88"/>
      <c r="M164" s="88"/>
      <c r="N164" s="88"/>
      <c r="O164" s="88"/>
      <c r="P164" s="88"/>
      <c r="Q164" s="88"/>
      <c r="R164" s="88"/>
      <c r="S164" s="88"/>
      <c r="T164" s="88"/>
      <c r="U164" s="88"/>
      <c r="V164" s="88"/>
      <c r="W164" s="88"/>
      <c r="X164" s="88"/>
      <c r="Y164" s="88"/>
      <c r="Z164" s="69"/>
    </row>
    <row r="165" spans="1:27" ht="20.100000000000001" customHeight="1" x14ac:dyDescent="0.15">
      <c r="A165" s="52"/>
      <c r="B165" s="52"/>
      <c r="C165" s="69"/>
      <c r="D165" s="69"/>
      <c r="E165" s="69"/>
      <c r="F165" s="69"/>
      <c r="G165" s="69"/>
      <c r="H165" s="69"/>
      <c r="I165" s="69"/>
      <c r="J165" s="88"/>
      <c r="K165" s="88"/>
      <c r="L165" s="113"/>
      <c r="M165" s="69"/>
      <c r="N165" s="114"/>
      <c r="O165" s="114"/>
      <c r="P165" s="69"/>
      <c r="Q165" s="115"/>
      <c r="R165" s="115"/>
      <c r="S165" s="115"/>
      <c r="T165" s="115"/>
      <c r="U165" s="115"/>
      <c r="V165" s="115"/>
      <c r="W165" s="115"/>
      <c r="X165" s="115"/>
      <c r="Y165" s="115"/>
      <c r="Z165" s="69"/>
      <c r="AA165" s="114"/>
    </row>
    <row r="166" spans="1:27" ht="20.100000000000001" customHeight="1" x14ac:dyDescent="0.15">
      <c r="A166" s="52"/>
      <c r="B166" s="52"/>
      <c r="C166" s="64" t="s">
        <v>106</v>
      </c>
      <c r="D166" s="65"/>
      <c r="E166" s="65"/>
      <c r="F166" s="65"/>
      <c r="G166" s="65"/>
      <c r="H166" s="89"/>
      <c r="I166" s="66"/>
      <c r="J166" s="116"/>
    </row>
    <row r="167" spans="1:27" ht="20.100000000000001" customHeight="1" x14ac:dyDescent="0.15">
      <c r="A167" s="52"/>
      <c r="B167" s="52"/>
      <c r="C167" s="67"/>
      <c r="D167" s="68"/>
      <c r="E167" s="68"/>
      <c r="F167" s="68"/>
      <c r="G167" s="68"/>
      <c r="H167" s="68"/>
      <c r="I167" s="68"/>
      <c r="J167" s="70"/>
      <c r="K167" s="70"/>
      <c r="L167" s="70"/>
      <c r="M167" s="70"/>
      <c r="N167" s="70"/>
      <c r="O167" s="70"/>
      <c r="P167" s="70"/>
      <c r="Q167" s="70"/>
      <c r="R167" s="70"/>
      <c r="S167" s="70"/>
      <c r="T167" s="70"/>
      <c r="U167" s="70"/>
      <c r="V167" s="70"/>
      <c r="W167" s="70"/>
      <c r="X167" s="70"/>
      <c r="Y167" s="70"/>
      <c r="Z167" s="71"/>
      <c r="AA167" s="69"/>
    </row>
    <row r="168" spans="1:27" ht="15.75" hidden="1" customHeight="1" x14ac:dyDescent="0.15">
      <c r="A168" s="52"/>
      <c r="B168" s="52"/>
      <c r="C168" s="67"/>
      <c r="D168" s="68"/>
      <c r="E168" s="68"/>
      <c r="F168" s="68"/>
      <c r="G168" s="68"/>
      <c r="H168" s="68"/>
      <c r="I168" s="68"/>
      <c r="J168" s="69"/>
      <c r="K168" s="69"/>
      <c r="L168" s="69"/>
      <c r="M168" s="69"/>
      <c r="N168" s="69"/>
      <c r="O168" s="69"/>
      <c r="P168" s="69"/>
      <c r="Q168" s="69"/>
      <c r="R168" s="69"/>
      <c r="S168" s="69"/>
      <c r="T168" s="69"/>
      <c r="U168" s="69"/>
      <c r="V168" s="69"/>
      <c r="W168" s="69"/>
      <c r="X168" s="69"/>
      <c r="Y168" s="69"/>
      <c r="Z168" s="72"/>
      <c r="AA168" s="69"/>
    </row>
    <row r="169" spans="1:27" ht="20.100000000000001" hidden="1" customHeight="1" x14ac:dyDescent="0.15">
      <c r="A169" s="52"/>
      <c r="B169" s="52"/>
      <c r="C169" s="73"/>
      <c r="D169" s="74"/>
      <c r="I169" s="117"/>
      <c r="J169" s="118"/>
      <c r="K169" s="118"/>
      <c r="L169" s="118"/>
      <c r="M169" s="118"/>
      <c r="N169" s="81"/>
      <c r="O169" s="81"/>
      <c r="P169" s="69"/>
      <c r="Q169" s="69"/>
      <c r="R169" s="69"/>
      <c r="S169" s="69"/>
      <c r="T169" s="69"/>
      <c r="U169" s="69"/>
      <c r="V169" s="69"/>
      <c r="W169" s="69"/>
      <c r="X169" s="69"/>
      <c r="Y169" s="69"/>
      <c r="Z169" s="72"/>
      <c r="AA169" s="69"/>
    </row>
    <row r="170" spans="1:27" ht="20.100000000000001" hidden="1" customHeight="1" x14ac:dyDescent="0.15">
      <c r="A170" s="52"/>
      <c r="B170" s="52"/>
      <c r="C170" s="77"/>
      <c r="D170" s="69"/>
      <c r="E170" s="69"/>
      <c r="F170" s="69"/>
      <c r="G170" s="69"/>
      <c r="H170" s="69"/>
      <c r="I170" s="79"/>
      <c r="J170" s="76"/>
      <c r="K170" s="76"/>
      <c r="L170" s="76"/>
      <c r="M170" s="76"/>
      <c r="N170" s="76"/>
      <c r="O170" s="76"/>
      <c r="P170" s="76"/>
      <c r="Q170" s="76"/>
      <c r="R170" s="76"/>
      <c r="S170" s="76"/>
      <c r="T170" s="76"/>
      <c r="U170" s="76"/>
      <c r="V170" s="76"/>
      <c r="W170" s="76"/>
      <c r="X170" s="76"/>
      <c r="Y170" s="76"/>
      <c r="Z170" s="119"/>
      <c r="AA170" s="120"/>
    </row>
    <row r="171" spans="1:27" ht="20.100000000000001" hidden="1" customHeight="1" x14ac:dyDescent="0.15">
      <c r="A171" s="52"/>
      <c r="B171" s="52"/>
      <c r="C171" s="73"/>
      <c r="D171" s="74"/>
      <c r="I171" s="117"/>
      <c r="J171" s="118"/>
      <c r="K171" s="118"/>
      <c r="L171" s="118"/>
      <c r="M171" s="118"/>
      <c r="N171" s="81"/>
      <c r="O171" s="81"/>
      <c r="P171" s="69"/>
      <c r="Q171" s="69"/>
      <c r="R171" s="69"/>
      <c r="S171" s="69"/>
      <c r="T171" s="69"/>
      <c r="U171" s="69"/>
      <c r="V171" s="69"/>
      <c r="W171" s="69"/>
      <c r="X171" s="69"/>
      <c r="Y171" s="69"/>
      <c r="Z171" s="72"/>
      <c r="AA171" s="69"/>
    </row>
    <row r="172" spans="1:27" ht="20.100000000000001" hidden="1" customHeight="1" x14ac:dyDescent="0.15">
      <c r="A172" s="52"/>
      <c r="B172" s="52"/>
      <c r="C172" s="77"/>
      <c r="D172" s="69"/>
      <c r="E172" s="69"/>
      <c r="F172" s="69"/>
      <c r="G172" s="69"/>
      <c r="H172" s="69"/>
      <c r="I172" s="75"/>
      <c r="J172" s="120"/>
      <c r="K172" s="120"/>
      <c r="L172" s="120"/>
      <c r="M172" s="120"/>
      <c r="N172" s="120"/>
      <c r="O172" s="120"/>
      <c r="P172" s="120"/>
      <c r="Q172" s="120"/>
      <c r="R172" s="120"/>
      <c r="S172" s="120"/>
      <c r="T172" s="120"/>
      <c r="U172" s="120"/>
      <c r="V172" s="120"/>
      <c r="W172" s="120"/>
      <c r="X172" s="120"/>
      <c r="Y172" s="120"/>
      <c r="Z172" s="119"/>
      <c r="AA172" s="120"/>
    </row>
    <row r="173" spans="1:27" ht="20.100000000000001" customHeight="1" x14ac:dyDescent="0.15">
      <c r="A173" s="52"/>
      <c r="B173" s="52"/>
      <c r="C173" s="73"/>
      <c r="D173" s="74">
        <v>1</v>
      </c>
      <c r="E173" s="50" t="s">
        <v>107</v>
      </c>
      <c r="I173" s="13"/>
      <c r="J173" s="13"/>
      <c r="K173" s="13"/>
      <c r="L173" s="13"/>
      <c r="M173" s="13"/>
      <c r="N173" s="13"/>
      <c r="O173" s="13"/>
      <c r="P173" s="13"/>
      <c r="Q173" s="13"/>
      <c r="R173" s="13"/>
      <c r="S173" s="13"/>
      <c r="T173" s="13"/>
      <c r="U173" s="13"/>
      <c r="V173" s="13"/>
      <c r="W173" s="13"/>
      <c r="X173" s="13"/>
      <c r="Y173" s="13"/>
      <c r="Z173" s="72"/>
      <c r="AA173" s="69"/>
    </row>
    <row r="174" spans="1:27" ht="20.100000000000001" customHeight="1" x14ac:dyDescent="0.15">
      <c r="A174" s="52"/>
      <c r="B174" s="52"/>
      <c r="C174" s="73"/>
      <c r="D174" s="74"/>
      <c r="I174" s="79"/>
      <c r="J174" s="76" t="s">
        <v>13</v>
      </c>
      <c r="K174" s="76"/>
      <c r="L174" s="76"/>
      <c r="M174" s="76"/>
      <c r="N174" s="76"/>
      <c r="O174" s="76"/>
      <c r="P174" s="76"/>
      <c r="Q174" s="76"/>
      <c r="R174" s="76"/>
      <c r="S174" s="76"/>
      <c r="T174" s="76"/>
      <c r="U174" s="76"/>
      <c r="V174" s="76"/>
      <c r="W174" s="76"/>
      <c r="X174" s="76"/>
      <c r="Y174" s="76"/>
      <c r="Z174" s="72"/>
      <c r="AA174" s="69"/>
    </row>
    <row r="175" spans="1:27" ht="20.100000000000001" customHeight="1" x14ac:dyDescent="0.15">
      <c r="A175" s="109">
        <f>IF(TRIM($I175)="", 1001, 0)</f>
        <v>1001</v>
      </c>
      <c r="B175" s="52"/>
      <c r="C175" s="73"/>
      <c r="D175" s="74">
        <f>D173+1</f>
        <v>2</v>
      </c>
      <c r="E175" s="50" t="s">
        <v>132</v>
      </c>
      <c r="I175" s="26"/>
      <c r="J175" s="26"/>
      <c r="K175" s="26"/>
      <c r="L175" s="26"/>
      <c r="M175" s="26"/>
      <c r="N175" s="69" t="s">
        <v>131</v>
      </c>
      <c r="O175" s="69"/>
      <c r="P175" s="113"/>
      <c r="Q175" s="113"/>
      <c r="R175" s="69"/>
      <c r="S175" s="69"/>
      <c r="T175" s="69"/>
      <c r="U175" s="69"/>
      <c r="V175" s="69"/>
      <c r="W175" s="69"/>
      <c r="X175" s="69"/>
      <c r="Y175" s="114"/>
      <c r="Z175" s="72"/>
      <c r="AA175" s="69"/>
    </row>
    <row r="176" spans="1:27" ht="20.100000000000001" customHeight="1" x14ac:dyDescent="0.15">
      <c r="A176" s="109"/>
      <c r="B176" s="52"/>
      <c r="C176" s="73"/>
      <c r="D176" s="74"/>
      <c r="E176" s="69"/>
      <c r="F176" s="69"/>
      <c r="G176" s="69"/>
      <c r="H176" s="69"/>
      <c r="I176" s="75"/>
      <c r="J176" s="120"/>
      <c r="K176" s="120"/>
      <c r="L176" s="120"/>
      <c r="M176" s="120"/>
      <c r="N176" s="120"/>
      <c r="O176" s="120"/>
      <c r="P176" s="120"/>
      <c r="Q176" s="120"/>
      <c r="R176" s="120"/>
      <c r="S176" s="120"/>
      <c r="T176" s="120"/>
      <c r="U176" s="120"/>
      <c r="V176" s="120"/>
      <c r="W176" s="120"/>
      <c r="X176" s="120"/>
      <c r="Y176" s="120"/>
      <c r="Z176" s="119"/>
      <c r="AA176" s="120"/>
    </row>
    <row r="177" spans="1:27" ht="20.100000000000001" customHeight="1" x14ac:dyDescent="0.15">
      <c r="A177" s="109">
        <f>IF(TRIM($I177)="", 1001, 0)</f>
        <v>1001</v>
      </c>
      <c r="B177" s="52"/>
      <c r="C177" s="73"/>
      <c r="D177" s="74">
        <f>D175+1</f>
        <v>3</v>
      </c>
      <c r="E177" s="50" t="s">
        <v>133</v>
      </c>
      <c r="I177" s="26"/>
      <c r="J177" s="26"/>
      <c r="K177" s="26"/>
      <c r="L177" s="26"/>
      <c r="M177" s="26"/>
      <c r="N177" s="69" t="s">
        <v>131</v>
      </c>
      <c r="O177" s="69"/>
      <c r="P177" s="113"/>
      <c r="Q177" s="113"/>
      <c r="R177" s="69"/>
      <c r="S177" s="69"/>
      <c r="T177" s="69"/>
      <c r="U177" s="69"/>
      <c r="V177" s="69"/>
      <c r="W177" s="69"/>
      <c r="X177" s="69"/>
      <c r="Y177" s="114"/>
      <c r="Z177" s="72"/>
      <c r="AA177" s="69"/>
    </row>
    <row r="178" spans="1:27" ht="20.100000000000001" customHeight="1" x14ac:dyDescent="0.15">
      <c r="A178" s="109"/>
      <c r="B178" s="52"/>
      <c r="C178" s="73"/>
      <c r="D178" s="74"/>
      <c r="E178" s="69"/>
      <c r="F178" s="69"/>
      <c r="G178" s="69"/>
      <c r="H178" s="69"/>
      <c r="I178" s="75"/>
      <c r="J178" s="120"/>
      <c r="K178" s="120"/>
      <c r="L178" s="120"/>
      <c r="M178" s="120"/>
      <c r="N178" s="120"/>
      <c r="O178" s="120"/>
      <c r="P178" s="120"/>
      <c r="Q178" s="120"/>
      <c r="R178" s="120"/>
      <c r="S178" s="120"/>
      <c r="T178" s="120"/>
      <c r="U178" s="120"/>
      <c r="V178" s="120"/>
      <c r="W178" s="120"/>
      <c r="X178" s="120"/>
      <c r="Y178" s="120"/>
      <c r="Z178" s="119"/>
      <c r="AA178" s="120"/>
    </row>
    <row r="179" spans="1:27" ht="20.100000000000001" customHeight="1" x14ac:dyDescent="0.15">
      <c r="A179" s="109">
        <f>IF(TRIM($I179)="", 1001, 0)</f>
        <v>1001</v>
      </c>
      <c r="B179" s="52"/>
      <c r="C179" s="73"/>
      <c r="D179" s="74">
        <f>D177+1</f>
        <v>4</v>
      </c>
      <c r="E179" s="50" t="s">
        <v>134</v>
      </c>
      <c r="I179" s="26"/>
      <c r="J179" s="26"/>
      <c r="K179" s="26"/>
      <c r="L179" s="26"/>
      <c r="M179" s="26"/>
      <c r="N179" s="69" t="s">
        <v>135</v>
      </c>
      <c r="O179" s="69"/>
      <c r="P179" s="114"/>
      <c r="Q179" s="113"/>
      <c r="R179" s="69"/>
      <c r="S179" s="69"/>
      <c r="T179" s="69"/>
      <c r="U179" s="69"/>
      <c r="V179" s="69"/>
      <c r="W179" s="69"/>
      <c r="X179" s="69"/>
      <c r="Y179" s="69"/>
      <c r="Z179" s="72"/>
      <c r="AA179" s="69"/>
    </row>
    <row r="180" spans="1:27" ht="30" customHeight="1" x14ac:dyDescent="0.15">
      <c r="A180" s="109"/>
      <c r="B180" s="52"/>
      <c r="C180" s="73"/>
      <c r="D180" s="74"/>
      <c r="E180" s="69"/>
      <c r="F180" s="69"/>
      <c r="G180" s="69"/>
      <c r="H180" s="69"/>
      <c r="I180" s="75"/>
      <c r="J180" s="121" t="s">
        <v>231</v>
      </c>
      <c r="K180" s="121"/>
      <c r="L180" s="121"/>
      <c r="M180" s="121"/>
      <c r="N180" s="121"/>
      <c r="O180" s="121"/>
      <c r="P180" s="121"/>
      <c r="Q180" s="121"/>
      <c r="R180" s="121"/>
      <c r="S180" s="121"/>
      <c r="T180" s="121"/>
      <c r="U180" s="121"/>
      <c r="V180" s="121"/>
      <c r="W180" s="121"/>
      <c r="X180" s="121"/>
      <c r="Y180" s="121"/>
      <c r="Z180" s="119"/>
      <c r="AA180" s="120"/>
    </row>
    <row r="181" spans="1:27" ht="20.100000000000001" customHeight="1" x14ac:dyDescent="0.15">
      <c r="A181" s="52"/>
      <c r="B181" s="52"/>
      <c r="C181" s="73"/>
      <c r="D181" s="74">
        <f>D179+1</f>
        <v>5</v>
      </c>
      <c r="E181" s="69" t="s">
        <v>136</v>
      </c>
      <c r="F181" s="69"/>
      <c r="G181" s="69"/>
      <c r="H181" s="69"/>
      <c r="I181" s="15"/>
      <c r="J181" s="14"/>
      <c r="K181" s="14"/>
      <c r="L181" s="14"/>
      <c r="M181" s="14"/>
      <c r="N181" s="122" t="s">
        <v>137</v>
      </c>
      <c r="O181" s="15"/>
      <c r="P181" s="14"/>
      <c r="Q181" s="14"/>
      <c r="R181" s="123" t="s">
        <v>138</v>
      </c>
      <c r="S181" s="123"/>
      <c r="T181" s="123"/>
      <c r="U181" s="123"/>
      <c r="V181" s="123"/>
      <c r="W181" s="123"/>
      <c r="X181" s="123"/>
      <c r="Z181" s="124"/>
      <c r="AA181" s="125"/>
    </row>
    <row r="182" spans="1:27" ht="20.100000000000001" customHeight="1" x14ac:dyDescent="0.15">
      <c r="A182" s="52"/>
      <c r="B182" s="52"/>
      <c r="C182" s="73"/>
      <c r="D182" s="74"/>
      <c r="E182" s="126" t="s">
        <v>139</v>
      </c>
      <c r="F182" s="69"/>
      <c r="G182" s="69"/>
      <c r="H182" s="69"/>
      <c r="I182" s="97"/>
      <c r="J182" s="76" t="str">
        <f>日付例&amp;"　年月日を入力してください。"</f>
        <v>例)2024/4/1、R6/4/1　年月日を入力してください。</v>
      </c>
      <c r="K182" s="76"/>
      <c r="L182" s="76"/>
      <c r="M182" s="76"/>
      <c r="N182" s="76"/>
      <c r="O182" s="76"/>
      <c r="P182" s="76"/>
      <c r="Q182" s="76"/>
      <c r="R182" s="76"/>
      <c r="S182" s="76"/>
      <c r="T182" s="76"/>
      <c r="U182" s="76"/>
      <c r="V182" s="76"/>
      <c r="W182" s="76"/>
      <c r="X182" s="76"/>
      <c r="Y182" s="76"/>
      <c r="Z182" s="119"/>
      <c r="AA182" s="120"/>
    </row>
    <row r="183" spans="1:27" ht="20.100000000000001" customHeight="1" x14ac:dyDescent="0.15">
      <c r="A183" s="52"/>
      <c r="B183" s="52"/>
      <c r="C183" s="73"/>
      <c r="D183" s="74">
        <f>D181+1</f>
        <v>6</v>
      </c>
      <c r="E183" s="127" t="s">
        <v>234</v>
      </c>
      <c r="F183" s="69"/>
      <c r="G183" s="69"/>
      <c r="H183" s="69"/>
      <c r="I183" s="15"/>
      <c r="J183" s="14"/>
      <c r="K183" s="14"/>
      <c r="L183" s="14"/>
      <c r="M183" s="14"/>
      <c r="N183" s="128"/>
      <c r="O183" s="128"/>
      <c r="P183" s="125"/>
      <c r="Q183" s="129"/>
      <c r="R183" s="125"/>
      <c r="S183" s="125"/>
      <c r="T183" s="125"/>
      <c r="U183" s="125"/>
      <c r="V183" s="125"/>
      <c r="W183" s="125"/>
      <c r="X183" s="125"/>
      <c r="Y183" s="125"/>
      <c r="Z183" s="124"/>
      <c r="AA183" s="125"/>
    </row>
    <row r="184" spans="1:27" ht="20.100000000000001" customHeight="1" x14ac:dyDescent="0.15">
      <c r="A184" s="52"/>
      <c r="B184" s="52"/>
      <c r="C184" s="73"/>
      <c r="D184" s="74"/>
      <c r="E184" s="126" t="s">
        <v>235</v>
      </c>
      <c r="F184" s="69"/>
      <c r="G184" s="69"/>
      <c r="H184" s="69"/>
      <c r="I184" s="130"/>
      <c r="J184" s="76" t="str">
        <f>日付例&amp;"　年月日を入力してください。"</f>
        <v>例)2024/4/1、R6/4/1　年月日を入力してください。</v>
      </c>
      <c r="K184" s="76"/>
      <c r="L184" s="76"/>
      <c r="M184" s="76"/>
      <c r="N184" s="76"/>
      <c r="O184" s="76"/>
      <c r="P184" s="76"/>
      <c r="Q184" s="76"/>
      <c r="R184" s="76"/>
      <c r="S184" s="76"/>
      <c r="T184" s="76"/>
      <c r="U184" s="76"/>
      <c r="V184" s="76"/>
      <c r="W184" s="76"/>
      <c r="X184" s="76"/>
      <c r="Y184" s="76"/>
      <c r="Z184" s="119"/>
      <c r="AA184" s="120"/>
    </row>
    <row r="185" spans="1:27" ht="20.100000000000001" customHeight="1" x14ac:dyDescent="0.15">
      <c r="A185" s="109"/>
      <c r="B185" s="52"/>
      <c r="C185" s="73"/>
      <c r="D185" s="74">
        <f>D183+1</f>
        <v>7</v>
      </c>
      <c r="E185" s="50" t="s">
        <v>140</v>
      </c>
      <c r="I185" s="13"/>
      <c r="J185" s="13"/>
      <c r="K185" s="13"/>
      <c r="L185" s="13"/>
      <c r="M185" s="13"/>
      <c r="N185" s="69"/>
      <c r="O185" s="69"/>
      <c r="P185" s="69"/>
      <c r="Q185" s="69"/>
      <c r="R185" s="69"/>
      <c r="S185" s="69"/>
      <c r="T185" s="69"/>
      <c r="U185" s="69"/>
      <c r="V185" s="69"/>
      <c r="W185" s="69"/>
      <c r="X185" s="69"/>
      <c r="Y185" s="69"/>
      <c r="Z185" s="72"/>
      <c r="AA185" s="69"/>
    </row>
    <row r="186" spans="1:27" ht="20.100000000000001" customHeight="1" x14ac:dyDescent="0.15">
      <c r="A186" s="109"/>
      <c r="B186" s="52"/>
      <c r="C186" s="77"/>
      <c r="D186" s="69"/>
      <c r="E186" s="69"/>
      <c r="F186" s="69"/>
      <c r="G186" s="69"/>
      <c r="H186" s="69"/>
      <c r="I186" s="75"/>
      <c r="J186" s="76" t="s">
        <v>141</v>
      </c>
      <c r="K186" s="120"/>
      <c r="L186" s="120"/>
      <c r="M186" s="120"/>
      <c r="N186" s="120"/>
      <c r="O186" s="120"/>
      <c r="P186" s="120"/>
      <c r="Q186" s="120"/>
      <c r="R186" s="120"/>
      <c r="S186" s="120"/>
      <c r="T186" s="120"/>
      <c r="U186" s="120"/>
      <c r="V186" s="120"/>
      <c r="W186" s="120"/>
      <c r="X186" s="120"/>
      <c r="Y186" s="120"/>
      <c r="Z186" s="119"/>
      <c r="AA186" s="120"/>
    </row>
    <row r="187" spans="1:27" ht="20.100000000000001" customHeight="1" x14ac:dyDescent="0.15">
      <c r="A187" s="109"/>
      <c r="B187" s="52"/>
      <c r="C187" s="73"/>
      <c r="D187" s="74">
        <f>D185+1</f>
        <v>8</v>
      </c>
      <c r="E187" s="50" t="s">
        <v>204</v>
      </c>
      <c r="I187" s="13"/>
      <c r="J187" s="13"/>
      <c r="K187" s="13"/>
      <c r="L187" s="13"/>
      <c r="M187" s="13"/>
      <c r="N187" s="69"/>
      <c r="O187" s="69"/>
      <c r="P187" s="69"/>
      <c r="Q187" s="69"/>
      <c r="R187" s="69"/>
      <c r="S187" s="69"/>
      <c r="T187" s="69"/>
      <c r="U187" s="69"/>
      <c r="V187" s="69"/>
      <c r="W187" s="69"/>
      <c r="X187" s="69"/>
      <c r="Y187" s="69"/>
      <c r="Z187" s="72"/>
      <c r="AA187" s="69"/>
    </row>
    <row r="188" spans="1:27" ht="20.100000000000001" customHeight="1" x14ac:dyDescent="0.15">
      <c r="A188" s="109"/>
      <c r="B188" s="52"/>
      <c r="C188" s="77"/>
      <c r="D188" s="69"/>
      <c r="E188" s="131" t="s">
        <v>205</v>
      </c>
      <c r="F188" s="69"/>
      <c r="G188" s="69"/>
      <c r="H188" s="69"/>
      <c r="I188" s="75"/>
      <c r="J188" s="76" t="s">
        <v>141</v>
      </c>
      <c r="K188" s="120"/>
      <c r="L188" s="120"/>
      <c r="M188" s="120"/>
      <c r="N188" s="120"/>
      <c r="Y188" s="120"/>
      <c r="Z188" s="119"/>
      <c r="AA188" s="120"/>
    </row>
    <row r="189" spans="1:27" ht="20.100000000000001" customHeight="1" x14ac:dyDescent="0.15">
      <c r="A189" s="52"/>
      <c r="B189" s="52"/>
      <c r="C189" s="83"/>
      <c r="D189" s="84"/>
      <c r="E189" s="84"/>
      <c r="F189" s="84"/>
      <c r="G189" s="84"/>
      <c r="H189" s="84"/>
      <c r="I189" s="132"/>
      <c r="J189" s="85"/>
      <c r="K189" s="85"/>
      <c r="L189" s="85"/>
      <c r="M189" s="85"/>
      <c r="N189" s="85"/>
      <c r="O189" s="85"/>
      <c r="P189" s="85"/>
      <c r="Q189" s="85"/>
      <c r="R189" s="85"/>
      <c r="S189" s="85"/>
      <c r="T189" s="85"/>
      <c r="U189" s="85"/>
      <c r="V189" s="85"/>
      <c r="W189" s="85"/>
      <c r="X189" s="85"/>
      <c r="Y189" s="85"/>
      <c r="Z189" s="133"/>
      <c r="AA189" s="88"/>
    </row>
    <row r="190" spans="1:27" ht="20.100000000000001" customHeight="1" x14ac:dyDescent="0.15">
      <c r="A190" s="52"/>
      <c r="B190" s="52"/>
      <c r="C190" s="69"/>
      <c r="D190" s="69"/>
      <c r="E190" s="69"/>
      <c r="F190" s="69"/>
      <c r="G190" s="69"/>
      <c r="H190" s="69"/>
      <c r="I190" s="88"/>
      <c r="J190" s="88"/>
      <c r="K190" s="88"/>
      <c r="L190" s="88"/>
      <c r="M190" s="88"/>
      <c r="N190" s="88"/>
      <c r="O190" s="88"/>
      <c r="P190" s="88"/>
      <c r="Q190" s="88"/>
      <c r="R190" s="88"/>
      <c r="S190" s="88"/>
      <c r="T190" s="88"/>
      <c r="U190" s="88"/>
      <c r="V190" s="88"/>
      <c r="W190" s="88"/>
      <c r="X190" s="88"/>
      <c r="Y190" s="88"/>
      <c r="Z190" s="88"/>
      <c r="AA190" s="88"/>
    </row>
    <row r="191" spans="1:27" ht="20.100000000000001" customHeight="1" x14ac:dyDescent="0.15">
      <c r="A191" s="52"/>
      <c r="B191" s="52"/>
      <c r="C191" s="69"/>
      <c r="D191" s="69"/>
      <c r="E191" s="69"/>
      <c r="F191" s="69"/>
      <c r="G191" s="69"/>
      <c r="H191" s="69"/>
      <c r="I191" s="81"/>
      <c r="J191" s="88"/>
      <c r="K191" s="88"/>
      <c r="L191" s="69"/>
      <c r="M191" s="69"/>
      <c r="N191" s="69"/>
      <c r="O191" s="69"/>
      <c r="P191" s="69"/>
      <c r="Q191" s="69"/>
      <c r="R191" s="69"/>
      <c r="S191" s="69"/>
      <c r="T191" s="69"/>
      <c r="U191" s="69"/>
      <c r="V191" s="69"/>
      <c r="W191" s="69"/>
      <c r="X191" s="69"/>
      <c r="Y191" s="69"/>
      <c r="Z191" s="69"/>
      <c r="AA191" s="69"/>
    </row>
    <row r="192" spans="1:27" ht="20.100000000000001" customHeight="1" x14ac:dyDescent="0.15">
      <c r="A192" s="52"/>
      <c r="B192" s="52"/>
      <c r="C192" s="64" t="s">
        <v>209</v>
      </c>
      <c r="D192" s="65"/>
      <c r="E192" s="65"/>
      <c r="F192" s="65"/>
      <c r="G192" s="65"/>
      <c r="H192" s="89"/>
      <c r="I192" s="134"/>
      <c r="J192" s="116"/>
      <c r="K192" s="116"/>
      <c r="L192" s="116"/>
      <c r="M192" s="135"/>
      <c r="N192" s="116"/>
      <c r="O192" s="116"/>
      <c r="P192" s="116"/>
      <c r="Q192" s="135"/>
      <c r="R192" s="116"/>
      <c r="S192" s="116"/>
      <c r="T192" s="116"/>
      <c r="U192" s="116"/>
      <c r="V192" s="116"/>
      <c r="W192" s="116"/>
      <c r="X192" s="116"/>
      <c r="Y192" s="116"/>
      <c r="Z192" s="116"/>
    </row>
    <row r="193" spans="1:26" ht="20.100000000000001" customHeight="1" x14ac:dyDescent="0.15">
      <c r="A193" s="52"/>
      <c r="B193" s="52"/>
      <c r="C193" s="136"/>
      <c r="D193" s="137"/>
      <c r="E193" s="137"/>
      <c r="F193" s="137"/>
      <c r="G193" s="137"/>
      <c r="H193" s="137"/>
      <c r="I193" s="138"/>
      <c r="J193" s="138"/>
      <c r="K193" s="138"/>
      <c r="L193" s="138"/>
      <c r="M193" s="139"/>
      <c r="N193" s="138"/>
      <c r="O193" s="138"/>
      <c r="P193" s="138"/>
      <c r="Q193" s="140"/>
      <c r="Z193" s="141"/>
    </row>
    <row r="194" spans="1:26" ht="20.100000000000001" customHeight="1" x14ac:dyDescent="0.15">
      <c r="A194" s="52"/>
      <c r="B194" s="142"/>
      <c r="C194" s="137"/>
      <c r="D194" s="143" t="s">
        <v>142</v>
      </c>
      <c r="E194" s="144"/>
      <c r="F194" s="144"/>
      <c r="G194" s="144"/>
      <c r="H194" s="144"/>
      <c r="I194" s="116"/>
      <c r="J194" s="116"/>
      <c r="K194" s="135"/>
      <c r="L194" s="116"/>
      <c r="M194" s="135"/>
      <c r="N194" s="116"/>
      <c r="O194" s="116"/>
      <c r="P194" s="116"/>
      <c r="Q194" s="140"/>
      <c r="Z194" s="145"/>
    </row>
    <row r="195" spans="1:26" ht="30" customHeight="1" x14ac:dyDescent="0.15">
      <c r="A195" s="52"/>
      <c r="B195" s="142"/>
      <c r="C195" s="146"/>
      <c r="D195" s="147"/>
      <c r="E195" s="148" t="s">
        <v>143</v>
      </c>
      <c r="F195" s="148"/>
      <c r="G195" s="148"/>
      <c r="H195" s="148"/>
      <c r="I195" s="148"/>
      <c r="J195" s="149"/>
      <c r="K195" s="150" t="s">
        <v>198</v>
      </c>
      <c r="L195" s="151"/>
      <c r="M195" s="152"/>
      <c r="N195" s="153" t="s">
        <v>203</v>
      </c>
      <c r="O195" s="153"/>
      <c r="P195" s="154"/>
      <c r="Q195" s="140"/>
      <c r="Z195" s="145"/>
    </row>
    <row r="196" spans="1:26" ht="20.100000000000001" customHeight="1" x14ac:dyDescent="0.15">
      <c r="A196" s="52"/>
      <c r="B196" s="142"/>
      <c r="C196" s="146"/>
      <c r="D196" s="155">
        <v>1</v>
      </c>
      <c r="E196" s="156" t="s">
        <v>176</v>
      </c>
      <c r="F196" s="157"/>
      <c r="G196" s="157"/>
      <c r="H196" s="157"/>
      <c r="I196" s="157"/>
      <c r="J196" s="158"/>
      <c r="K196" s="30"/>
      <c r="L196" s="31"/>
      <c r="M196" s="32"/>
      <c r="N196" s="30"/>
      <c r="O196" s="36"/>
      <c r="P196" s="37"/>
      <c r="Q196" s="140"/>
      <c r="Z196" s="145"/>
    </row>
    <row r="197" spans="1:26" ht="20.100000000000001" customHeight="1" x14ac:dyDescent="0.15">
      <c r="A197" s="52"/>
      <c r="B197" s="142"/>
      <c r="C197" s="146"/>
      <c r="D197" s="159">
        <f>D196+1</f>
        <v>2</v>
      </c>
      <c r="E197" s="160" t="s">
        <v>177</v>
      </c>
      <c r="F197" s="161"/>
      <c r="G197" s="161"/>
      <c r="H197" s="161"/>
      <c r="I197" s="161"/>
      <c r="J197" s="162"/>
      <c r="K197" s="16"/>
      <c r="L197" s="17"/>
      <c r="M197" s="18"/>
      <c r="N197" s="16"/>
      <c r="O197" s="24"/>
      <c r="P197" s="25"/>
      <c r="Q197" s="140"/>
      <c r="Z197" s="145"/>
    </row>
    <row r="198" spans="1:26" ht="20.100000000000001" customHeight="1" x14ac:dyDescent="0.15">
      <c r="A198" s="52"/>
      <c r="B198" s="142"/>
      <c r="C198" s="146"/>
      <c r="D198" s="159">
        <f t="shared" ref="D198:D238" si="0">D197+1</f>
        <v>3</v>
      </c>
      <c r="E198" s="160" t="s">
        <v>178</v>
      </c>
      <c r="F198" s="161"/>
      <c r="G198" s="161"/>
      <c r="H198" s="161"/>
      <c r="I198" s="161"/>
      <c r="J198" s="162"/>
      <c r="K198" s="16"/>
      <c r="L198" s="17"/>
      <c r="M198" s="18"/>
      <c r="N198" s="16"/>
      <c r="O198" s="24"/>
      <c r="P198" s="25"/>
      <c r="Q198" s="140"/>
      <c r="Z198" s="145"/>
    </row>
    <row r="199" spans="1:26" ht="20.100000000000001" customHeight="1" x14ac:dyDescent="0.15">
      <c r="A199" s="52"/>
      <c r="B199" s="142"/>
      <c r="C199" s="146"/>
      <c r="D199" s="159">
        <f t="shared" si="0"/>
        <v>4</v>
      </c>
      <c r="E199" s="160" t="s">
        <v>179</v>
      </c>
      <c r="F199" s="161"/>
      <c r="G199" s="161"/>
      <c r="H199" s="161"/>
      <c r="I199" s="161"/>
      <c r="J199" s="162"/>
      <c r="K199" s="16"/>
      <c r="L199" s="17"/>
      <c r="M199" s="18"/>
      <c r="N199" s="16"/>
      <c r="O199" s="24"/>
      <c r="P199" s="25"/>
      <c r="Q199" s="140"/>
      <c r="Z199" s="145"/>
    </row>
    <row r="200" spans="1:26" ht="20.100000000000001" customHeight="1" x14ac:dyDescent="0.15">
      <c r="A200" s="52"/>
      <c r="B200" s="142"/>
      <c r="C200" s="146"/>
      <c r="D200" s="159">
        <f t="shared" si="0"/>
        <v>5</v>
      </c>
      <c r="E200" s="160" t="s">
        <v>180</v>
      </c>
      <c r="F200" s="161"/>
      <c r="G200" s="161"/>
      <c r="H200" s="161"/>
      <c r="I200" s="161"/>
      <c r="J200" s="162"/>
      <c r="K200" s="16"/>
      <c r="L200" s="17"/>
      <c r="M200" s="18"/>
      <c r="N200" s="16"/>
      <c r="O200" s="24"/>
      <c r="P200" s="25"/>
      <c r="Q200" s="140"/>
      <c r="Z200" s="145"/>
    </row>
    <row r="201" spans="1:26" ht="20.100000000000001" customHeight="1" x14ac:dyDescent="0.15">
      <c r="A201" s="52"/>
      <c r="B201" s="142"/>
      <c r="C201" s="146"/>
      <c r="D201" s="159">
        <f t="shared" si="0"/>
        <v>6</v>
      </c>
      <c r="E201" s="160" t="s">
        <v>181</v>
      </c>
      <c r="F201" s="161"/>
      <c r="G201" s="161"/>
      <c r="H201" s="161"/>
      <c r="I201" s="161"/>
      <c r="J201" s="162"/>
      <c r="K201" s="16"/>
      <c r="L201" s="17"/>
      <c r="M201" s="18"/>
      <c r="N201" s="16"/>
      <c r="O201" s="24"/>
      <c r="P201" s="25"/>
      <c r="Q201" s="140"/>
      <c r="Z201" s="145"/>
    </row>
    <row r="202" spans="1:26" ht="20.100000000000001" customHeight="1" x14ac:dyDescent="0.15">
      <c r="A202" s="52"/>
      <c r="B202" s="142"/>
      <c r="C202" s="146"/>
      <c r="D202" s="159">
        <f t="shared" si="0"/>
        <v>7</v>
      </c>
      <c r="E202" s="160" t="s">
        <v>182</v>
      </c>
      <c r="F202" s="161"/>
      <c r="G202" s="161"/>
      <c r="H202" s="161"/>
      <c r="I202" s="161"/>
      <c r="J202" s="162"/>
      <c r="K202" s="16"/>
      <c r="L202" s="17"/>
      <c r="M202" s="18"/>
      <c r="N202" s="16"/>
      <c r="O202" s="24"/>
      <c r="P202" s="25"/>
      <c r="Q202" s="140"/>
      <c r="Z202" s="145"/>
    </row>
    <row r="203" spans="1:26" ht="20.100000000000001" customHeight="1" x14ac:dyDescent="0.15">
      <c r="A203" s="52"/>
      <c r="B203" s="142"/>
      <c r="C203" s="146"/>
      <c r="D203" s="159">
        <f t="shared" si="0"/>
        <v>8</v>
      </c>
      <c r="E203" s="160" t="s">
        <v>183</v>
      </c>
      <c r="F203" s="161"/>
      <c r="G203" s="161"/>
      <c r="H203" s="161"/>
      <c r="I203" s="161"/>
      <c r="J203" s="162"/>
      <c r="K203" s="16"/>
      <c r="L203" s="17"/>
      <c r="M203" s="18"/>
      <c r="N203" s="16"/>
      <c r="O203" s="24"/>
      <c r="P203" s="25"/>
      <c r="Q203" s="140"/>
      <c r="Z203" s="145"/>
    </row>
    <row r="204" spans="1:26" ht="20.100000000000001" customHeight="1" x14ac:dyDescent="0.15">
      <c r="A204" s="52"/>
      <c r="B204" s="142"/>
      <c r="C204" s="146"/>
      <c r="D204" s="159">
        <f t="shared" si="0"/>
        <v>9</v>
      </c>
      <c r="E204" s="160" t="s">
        <v>184</v>
      </c>
      <c r="F204" s="161"/>
      <c r="G204" s="161"/>
      <c r="H204" s="161"/>
      <c r="I204" s="161"/>
      <c r="J204" s="162"/>
      <c r="K204" s="16"/>
      <c r="L204" s="17"/>
      <c r="M204" s="18"/>
      <c r="N204" s="16"/>
      <c r="O204" s="24"/>
      <c r="P204" s="25"/>
      <c r="Q204" s="140"/>
      <c r="Z204" s="145"/>
    </row>
    <row r="205" spans="1:26" ht="20.100000000000001" customHeight="1" x14ac:dyDescent="0.15">
      <c r="A205" s="52"/>
      <c r="B205" s="142"/>
      <c r="C205" s="146"/>
      <c r="D205" s="159">
        <f t="shared" si="0"/>
        <v>10</v>
      </c>
      <c r="E205" s="160" t="s">
        <v>185</v>
      </c>
      <c r="F205" s="161"/>
      <c r="G205" s="161"/>
      <c r="H205" s="161"/>
      <c r="I205" s="161"/>
      <c r="J205" s="162"/>
      <c r="K205" s="16"/>
      <c r="L205" s="17"/>
      <c r="M205" s="18"/>
      <c r="N205" s="16"/>
      <c r="O205" s="24"/>
      <c r="P205" s="25"/>
      <c r="Q205" s="140"/>
      <c r="Z205" s="145"/>
    </row>
    <row r="206" spans="1:26" ht="20.100000000000001" customHeight="1" x14ac:dyDescent="0.15">
      <c r="A206" s="52"/>
      <c r="B206" s="142"/>
      <c r="C206" s="146"/>
      <c r="D206" s="159">
        <f t="shared" si="0"/>
        <v>11</v>
      </c>
      <c r="E206" s="160" t="s">
        <v>186</v>
      </c>
      <c r="F206" s="161"/>
      <c r="G206" s="161"/>
      <c r="H206" s="161"/>
      <c r="I206" s="161"/>
      <c r="J206" s="162"/>
      <c r="K206" s="16"/>
      <c r="L206" s="17"/>
      <c r="M206" s="18"/>
      <c r="N206" s="16"/>
      <c r="O206" s="24"/>
      <c r="P206" s="25"/>
      <c r="Q206" s="140"/>
      <c r="Z206" s="145"/>
    </row>
    <row r="207" spans="1:26" ht="20.100000000000001" customHeight="1" x14ac:dyDescent="0.15">
      <c r="A207" s="52"/>
      <c r="B207" s="142"/>
      <c r="C207" s="146"/>
      <c r="D207" s="159">
        <f t="shared" si="0"/>
        <v>12</v>
      </c>
      <c r="E207" s="160" t="s">
        <v>187</v>
      </c>
      <c r="F207" s="161"/>
      <c r="G207" s="161"/>
      <c r="H207" s="161"/>
      <c r="I207" s="161"/>
      <c r="J207" s="162"/>
      <c r="K207" s="16"/>
      <c r="L207" s="17"/>
      <c r="M207" s="18"/>
      <c r="N207" s="16"/>
      <c r="O207" s="24"/>
      <c r="P207" s="25"/>
      <c r="Q207" s="140"/>
      <c r="Z207" s="145"/>
    </row>
    <row r="208" spans="1:26" ht="20.100000000000001" customHeight="1" x14ac:dyDescent="0.15">
      <c r="A208" s="52"/>
      <c r="B208" s="142"/>
      <c r="C208" s="146"/>
      <c r="D208" s="159">
        <f t="shared" si="0"/>
        <v>13</v>
      </c>
      <c r="E208" s="160" t="s">
        <v>188</v>
      </c>
      <c r="F208" s="161"/>
      <c r="G208" s="161"/>
      <c r="H208" s="161"/>
      <c r="I208" s="161"/>
      <c r="J208" s="162"/>
      <c r="K208" s="16"/>
      <c r="L208" s="17"/>
      <c r="M208" s="18"/>
      <c r="N208" s="16"/>
      <c r="O208" s="24"/>
      <c r="P208" s="25"/>
      <c r="Q208" s="140"/>
      <c r="Z208" s="145"/>
    </row>
    <row r="209" spans="1:26" ht="20.100000000000001" customHeight="1" x14ac:dyDescent="0.15">
      <c r="A209" s="52"/>
      <c r="B209" s="142"/>
      <c r="C209" s="146"/>
      <c r="D209" s="159">
        <f t="shared" si="0"/>
        <v>14</v>
      </c>
      <c r="E209" s="160" t="s">
        <v>189</v>
      </c>
      <c r="F209" s="161"/>
      <c r="G209" s="161"/>
      <c r="H209" s="161"/>
      <c r="I209" s="161"/>
      <c r="J209" s="162"/>
      <c r="K209" s="16"/>
      <c r="L209" s="17"/>
      <c r="M209" s="18"/>
      <c r="N209" s="16"/>
      <c r="O209" s="24"/>
      <c r="P209" s="25"/>
      <c r="Q209" s="140"/>
      <c r="Z209" s="145"/>
    </row>
    <row r="210" spans="1:26" ht="20.100000000000001" customHeight="1" x14ac:dyDescent="0.15">
      <c r="A210" s="52"/>
      <c r="B210" s="142"/>
      <c r="C210" s="146"/>
      <c r="D210" s="159">
        <f t="shared" si="0"/>
        <v>15</v>
      </c>
      <c r="E210" s="160" t="s">
        <v>190</v>
      </c>
      <c r="F210" s="161"/>
      <c r="G210" s="161"/>
      <c r="H210" s="161"/>
      <c r="I210" s="161"/>
      <c r="J210" s="162"/>
      <c r="K210" s="16"/>
      <c r="L210" s="17"/>
      <c r="M210" s="18"/>
      <c r="N210" s="16"/>
      <c r="O210" s="24"/>
      <c r="P210" s="25"/>
      <c r="Q210" s="140"/>
      <c r="Z210" s="145"/>
    </row>
    <row r="211" spans="1:26" ht="20.100000000000001" customHeight="1" x14ac:dyDescent="0.15">
      <c r="A211" s="52"/>
      <c r="B211" s="142"/>
      <c r="C211" s="146"/>
      <c r="D211" s="159">
        <f t="shared" si="0"/>
        <v>16</v>
      </c>
      <c r="E211" s="160" t="s">
        <v>191</v>
      </c>
      <c r="F211" s="161"/>
      <c r="G211" s="161"/>
      <c r="H211" s="161"/>
      <c r="I211" s="161"/>
      <c r="J211" s="162"/>
      <c r="K211" s="16"/>
      <c r="L211" s="17"/>
      <c r="M211" s="18"/>
      <c r="N211" s="16"/>
      <c r="O211" s="24"/>
      <c r="P211" s="25"/>
      <c r="Q211" s="140"/>
      <c r="Z211" s="145"/>
    </row>
    <row r="212" spans="1:26" ht="20.100000000000001" customHeight="1" x14ac:dyDescent="0.15">
      <c r="A212" s="52"/>
      <c r="B212" s="142"/>
      <c r="C212" s="146"/>
      <c r="D212" s="159">
        <f t="shared" si="0"/>
        <v>17</v>
      </c>
      <c r="E212" s="160" t="s">
        <v>192</v>
      </c>
      <c r="F212" s="161"/>
      <c r="G212" s="161"/>
      <c r="H212" s="161"/>
      <c r="I212" s="161"/>
      <c r="J212" s="162"/>
      <c r="K212" s="16"/>
      <c r="L212" s="17"/>
      <c r="M212" s="18"/>
      <c r="N212" s="16"/>
      <c r="O212" s="24"/>
      <c r="P212" s="25"/>
      <c r="Q212" s="140"/>
      <c r="Z212" s="145"/>
    </row>
    <row r="213" spans="1:26" ht="20.100000000000001" customHeight="1" x14ac:dyDescent="0.15">
      <c r="A213" s="52"/>
      <c r="B213" s="142"/>
      <c r="C213" s="146"/>
      <c r="D213" s="159">
        <f t="shared" si="0"/>
        <v>18</v>
      </c>
      <c r="E213" s="160" t="s">
        <v>193</v>
      </c>
      <c r="F213" s="161"/>
      <c r="G213" s="161"/>
      <c r="H213" s="161"/>
      <c r="I213" s="161"/>
      <c r="J213" s="162"/>
      <c r="K213" s="16"/>
      <c r="L213" s="17"/>
      <c r="M213" s="18"/>
      <c r="N213" s="16"/>
      <c r="O213" s="24"/>
      <c r="P213" s="25"/>
      <c r="Q213" s="140"/>
      <c r="Z213" s="145"/>
    </row>
    <row r="214" spans="1:26" ht="20.100000000000001" customHeight="1" x14ac:dyDescent="0.15">
      <c r="A214" s="52"/>
      <c r="B214" s="142"/>
      <c r="C214" s="146"/>
      <c r="D214" s="159">
        <f t="shared" si="0"/>
        <v>19</v>
      </c>
      <c r="E214" s="160" t="s">
        <v>194</v>
      </c>
      <c r="F214" s="161"/>
      <c r="G214" s="161"/>
      <c r="H214" s="161"/>
      <c r="I214" s="161"/>
      <c r="J214" s="162"/>
      <c r="K214" s="16"/>
      <c r="L214" s="17"/>
      <c r="M214" s="18"/>
      <c r="N214" s="16"/>
      <c r="O214" s="24"/>
      <c r="P214" s="25"/>
      <c r="Q214" s="140"/>
      <c r="Z214" s="145"/>
    </row>
    <row r="215" spans="1:26" ht="20.100000000000001" customHeight="1" x14ac:dyDescent="0.15">
      <c r="A215" s="52"/>
      <c r="B215" s="142"/>
      <c r="C215" s="146"/>
      <c r="D215" s="159">
        <f t="shared" si="0"/>
        <v>20</v>
      </c>
      <c r="E215" s="160" t="s">
        <v>195</v>
      </c>
      <c r="F215" s="161"/>
      <c r="G215" s="161"/>
      <c r="H215" s="161"/>
      <c r="I215" s="161"/>
      <c r="J215" s="162"/>
      <c r="K215" s="16"/>
      <c r="L215" s="17"/>
      <c r="M215" s="18"/>
      <c r="N215" s="16"/>
      <c r="O215" s="24"/>
      <c r="P215" s="25"/>
      <c r="Q215" s="140"/>
      <c r="Z215" s="145"/>
    </row>
    <row r="216" spans="1:26" ht="20.100000000000001" customHeight="1" x14ac:dyDescent="0.15">
      <c r="A216" s="52"/>
      <c r="B216" s="142"/>
      <c r="C216" s="146"/>
      <c r="D216" s="159">
        <f t="shared" si="0"/>
        <v>21</v>
      </c>
      <c r="E216" s="160" t="s">
        <v>196</v>
      </c>
      <c r="F216" s="161"/>
      <c r="G216" s="161"/>
      <c r="H216" s="161"/>
      <c r="I216" s="161"/>
      <c r="J216" s="162"/>
      <c r="K216" s="16"/>
      <c r="L216" s="17"/>
      <c r="M216" s="18"/>
      <c r="N216" s="16"/>
      <c r="O216" s="24"/>
      <c r="P216" s="25"/>
      <c r="Q216" s="140"/>
      <c r="Z216" s="145"/>
    </row>
    <row r="217" spans="1:26" ht="20.100000000000001" customHeight="1" x14ac:dyDescent="0.15">
      <c r="A217" s="52"/>
      <c r="B217" s="142"/>
      <c r="C217" s="146"/>
      <c r="D217" s="159">
        <f t="shared" si="0"/>
        <v>22</v>
      </c>
      <c r="E217" s="160" t="s">
        <v>197</v>
      </c>
      <c r="F217" s="161"/>
      <c r="G217" s="161"/>
      <c r="H217" s="161"/>
      <c r="I217" s="161"/>
      <c r="J217" s="162"/>
      <c r="K217" s="16"/>
      <c r="L217" s="17"/>
      <c r="M217" s="18"/>
      <c r="N217" s="16"/>
      <c r="O217" s="24"/>
      <c r="P217" s="25"/>
      <c r="Q217" s="140"/>
      <c r="Z217" s="145"/>
    </row>
    <row r="218" spans="1:26" ht="20.100000000000001" customHeight="1" x14ac:dyDescent="0.15">
      <c r="A218" s="52"/>
      <c r="B218" s="142"/>
      <c r="C218" s="146"/>
      <c r="D218" s="159">
        <f t="shared" si="0"/>
        <v>23</v>
      </c>
      <c r="E218" s="160" t="s">
        <v>199</v>
      </c>
      <c r="F218" s="161"/>
      <c r="G218" s="161"/>
      <c r="H218" s="161"/>
      <c r="I218" s="161"/>
      <c r="J218" s="162"/>
      <c r="K218" s="16"/>
      <c r="L218" s="17"/>
      <c r="M218" s="18"/>
      <c r="N218" s="16"/>
      <c r="O218" s="24"/>
      <c r="P218" s="25"/>
      <c r="Q218" s="140"/>
      <c r="Z218" s="145"/>
    </row>
    <row r="219" spans="1:26" ht="20.100000000000001" customHeight="1" x14ac:dyDescent="0.15">
      <c r="A219" s="52"/>
      <c r="B219" s="142"/>
      <c r="C219" s="146"/>
      <c r="D219" s="159">
        <f t="shared" si="0"/>
        <v>24</v>
      </c>
      <c r="E219" s="160" t="s">
        <v>200</v>
      </c>
      <c r="F219" s="161"/>
      <c r="G219" s="161"/>
      <c r="H219" s="161"/>
      <c r="I219" s="161"/>
      <c r="J219" s="162"/>
      <c r="K219" s="16"/>
      <c r="L219" s="17"/>
      <c r="M219" s="18"/>
      <c r="N219" s="16"/>
      <c r="O219" s="24"/>
      <c r="P219" s="25"/>
      <c r="Q219" s="140"/>
      <c r="Z219" s="145"/>
    </row>
    <row r="220" spans="1:26" ht="20.100000000000001" customHeight="1" x14ac:dyDescent="0.15">
      <c r="A220" s="52"/>
      <c r="B220" s="142"/>
      <c r="C220" s="146"/>
      <c r="D220" s="159">
        <f t="shared" si="0"/>
        <v>25</v>
      </c>
      <c r="E220" s="160" t="s">
        <v>201</v>
      </c>
      <c r="F220" s="161"/>
      <c r="G220" s="161"/>
      <c r="H220" s="161"/>
      <c r="I220" s="161"/>
      <c r="J220" s="162"/>
      <c r="K220" s="16"/>
      <c r="L220" s="17"/>
      <c r="M220" s="18"/>
      <c r="N220" s="16"/>
      <c r="O220" s="24"/>
      <c r="P220" s="25"/>
      <c r="Q220" s="140"/>
      <c r="Z220" s="145"/>
    </row>
    <row r="221" spans="1:26" ht="20.100000000000001" customHeight="1" x14ac:dyDescent="0.15">
      <c r="A221" s="52"/>
      <c r="B221" s="142"/>
      <c r="C221" s="146"/>
      <c r="D221" s="159">
        <f t="shared" si="0"/>
        <v>26</v>
      </c>
      <c r="E221" s="160" t="s">
        <v>202</v>
      </c>
      <c r="F221" s="161"/>
      <c r="G221" s="161"/>
      <c r="H221" s="161"/>
      <c r="I221" s="161"/>
      <c r="J221" s="162"/>
      <c r="K221" s="16"/>
      <c r="L221" s="17"/>
      <c r="M221" s="18"/>
      <c r="N221" s="16"/>
      <c r="O221" s="24"/>
      <c r="P221" s="25"/>
      <c r="Q221" s="140"/>
      <c r="Z221" s="145"/>
    </row>
    <row r="222" spans="1:26" ht="20.100000000000001" customHeight="1" x14ac:dyDescent="0.15">
      <c r="A222" s="52"/>
      <c r="B222" s="142"/>
      <c r="C222" s="146"/>
      <c r="D222" s="159">
        <f t="shared" si="0"/>
        <v>27</v>
      </c>
      <c r="E222" s="40"/>
      <c r="F222" s="41"/>
      <c r="G222" s="41"/>
      <c r="H222" s="41"/>
      <c r="I222" s="41"/>
      <c r="J222" s="42"/>
      <c r="K222" s="16"/>
      <c r="L222" s="17"/>
      <c r="M222" s="18"/>
      <c r="N222" s="16"/>
      <c r="O222" s="24"/>
      <c r="P222" s="25"/>
      <c r="Q222" s="140"/>
      <c r="Z222" s="145"/>
    </row>
    <row r="223" spans="1:26" ht="20.100000000000001" customHeight="1" x14ac:dyDescent="0.15">
      <c r="A223" s="52"/>
      <c r="B223" s="142"/>
      <c r="C223" s="146"/>
      <c r="D223" s="159">
        <f t="shared" si="0"/>
        <v>28</v>
      </c>
      <c r="E223" s="40"/>
      <c r="F223" s="41"/>
      <c r="G223" s="41"/>
      <c r="H223" s="41"/>
      <c r="I223" s="41"/>
      <c r="J223" s="42"/>
      <c r="K223" s="16"/>
      <c r="L223" s="17"/>
      <c r="M223" s="18"/>
      <c r="N223" s="16"/>
      <c r="O223" s="24"/>
      <c r="P223" s="25"/>
      <c r="Q223" s="140"/>
      <c r="Z223" s="145"/>
    </row>
    <row r="224" spans="1:26" ht="20.100000000000001" customHeight="1" x14ac:dyDescent="0.15">
      <c r="A224" s="52"/>
      <c r="B224" s="142"/>
      <c r="C224" s="146"/>
      <c r="D224" s="159">
        <f t="shared" si="0"/>
        <v>29</v>
      </c>
      <c r="E224" s="40"/>
      <c r="F224" s="41"/>
      <c r="G224" s="41"/>
      <c r="H224" s="41"/>
      <c r="I224" s="41"/>
      <c r="J224" s="42"/>
      <c r="K224" s="16"/>
      <c r="L224" s="17"/>
      <c r="M224" s="18"/>
      <c r="N224" s="16"/>
      <c r="O224" s="24"/>
      <c r="P224" s="25"/>
      <c r="Q224" s="140"/>
      <c r="Z224" s="145"/>
    </row>
    <row r="225" spans="1:26" ht="20.100000000000001" customHeight="1" x14ac:dyDescent="0.15">
      <c r="A225" s="52"/>
      <c r="B225" s="142"/>
      <c r="C225" s="146"/>
      <c r="D225" s="159">
        <f t="shared" si="0"/>
        <v>30</v>
      </c>
      <c r="E225" s="40"/>
      <c r="F225" s="41"/>
      <c r="G225" s="41"/>
      <c r="H225" s="41"/>
      <c r="I225" s="41"/>
      <c r="J225" s="42"/>
      <c r="K225" s="16"/>
      <c r="L225" s="17"/>
      <c r="M225" s="18"/>
      <c r="N225" s="16"/>
      <c r="O225" s="24"/>
      <c r="P225" s="25"/>
      <c r="Q225" s="140"/>
      <c r="Z225" s="145"/>
    </row>
    <row r="226" spans="1:26" ht="20.100000000000001" customHeight="1" x14ac:dyDescent="0.15">
      <c r="A226" s="52"/>
      <c r="B226" s="142"/>
      <c r="C226" s="146"/>
      <c r="D226" s="159">
        <f t="shared" si="0"/>
        <v>31</v>
      </c>
      <c r="E226" s="40"/>
      <c r="F226" s="41"/>
      <c r="G226" s="41"/>
      <c r="H226" s="41"/>
      <c r="I226" s="41"/>
      <c r="J226" s="42"/>
      <c r="K226" s="16"/>
      <c r="L226" s="17"/>
      <c r="M226" s="18"/>
      <c r="N226" s="16"/>
      <c r="O226" s="24"/>
      <c r="P226" s="25"/>
      <c r="Q226" s="140"/>
      <c r="Z226" s="145"/>
    </row>
    <row r="227" spans="1:26" ht="20.100000000000001" customHeight="1" x14ac:dyDescent="0.15">
      <c r="A227" s="52"/>
      <c r="B227" s="142"/>
      <c r="C227" s="146"/>
      <c r="D227" s="159">
        <f t="shared" si="0"/>
        <v>32</v>
      </c>
      <c r="E227" s="40"/>
      <c r="F227" s="41"/>
      <c r="G227" s="41"/>
      <c r="H227" s="41"/>
      <c r="I227" s="41"/>
      <c r="J227" s="42"/>
      <c r="K227" s="16"/>
      <c r="L227" s="17"/>
      <c r="M227" s="18"/>
      <c r="N227" s="16"/>
      <c r="O227" s="24"/>
      <c r="P227" s="25"/>
      <c r="Q227" s="140"/>
      <c r="Z227" s="145"/>
    </row>
    <row r="228" spans="1:26" ht="20.100000000000001" customHeight="1" x14ac:dyDescent="0.15">
      <c r="A228" s="52"/>
      <c r="B228" s="142"/>
      <c r="C228" s="146"/>
      <c r="D228" s="159">
        <f t="shared" si="0"/>
        <v>33</v>
      </c>
      <c r="E228" s="40"/>
      <c r="F228" s="41"/>
      <c r="G228" s="41"/>
      <c r="H228" s="41"/>
      <c r="I228" s="41"/>
      <c r="J228" s="42"/>
      <c r="K228" s="16"/>
      <c r="L228" s="17"/>
      <c r="M228" s="18"/>
      <c r="N228" s="16"/>
      <c r="O228" s="24"/>
      <c r="P228" s="25"/>
      <c r="Q228" s="140"/>
      <c r="Z228" s="145"/>
    </row>
    <row r="229" spans="1:26" ht="20.100000000000001" customHeight="1" x14ac:dyDescent="0.15">
      <c r="A229" s="52"/>
      <c r="B229" s="142"/>
      <c r="C229" s="146"/>
      <c r="D229" s="159">
        <f t="shared" si="0"/>
        <v>34</v>
      </c>
      <c r="E229" s="40"/>
      <c r="F229" s="41"/>
      <c r="G229" s="41"/>
      <c r="H229" s="41"/>
      <c r="I229" s="41"/>
      <c r="J229" s="42"/>
      <c r="K229" s="16"/>
      <c r="L229" s="17"/>
      <c r="M229" s="18"/>
      <c r="N229" s="16"/>
      <c r="O229" s="24"/>
      <c r="P229" s="25"/>
      <c r="Q229" s="140"/>
      <c r="Z229" s="145"/>
    </row>
    <row r="230" spans="1:26" ht="20.100000000000001" customHeight="1" x14ac:dyDescent="0.15">
      <c r="A230" s="52"/>
      <c r="B230" s="142"/>
      <c r="C230" s="146"/>
      <c r="D230" s="159">
        <f t="shared" si="0"/>
        <v>35</v>
      </c>
      <c r="E230" s="40"/>
      <c r="F230" s="41"/>
      <c r="G230" s="41"/>
      <c r="H230" s="41"/>
      <c r="I230" s="41"/>
      <c r="J230" s="42"/>
      <c r="K230" s="16"/>
      <c r="L230" s="17"/>
      <c r="M230" s="18"/>
      <c r="N230" s="16"/>
      <c r="O230" s="24"/>
      <c r="P230" s="25"/>
      <c r="Q230" s="140"/>
      <c r="Z230" s="145"/>
    </row>
    <row r="231" spans="1:26" ht="20.100000000000001" customHeight="1" x14ac:dyDescent="0.15">
      <c r="A231" s="52"/>
      <c r="B231" s="142"/>
      <c r="C231" s="146"/>
      <c r="D231" s="159">
        <f t="shared" si="0"/>
        <v>36</v>
      </c>
      <c r="E231" s="40"/>
      <c r="F231" s="41"/>
      <c r="G231" s="41"/>
      <c r="H231" s="41"/>
      <c r="I231" s="41"/>
      <c r="J231" s="42"/>
      <c r="K231" s="16"/>
      <c r="L231" s="17"/>
      <c r="M231" s="18"/>
      <c r="N231" s="16"/>
      <c r="O231" s="24"/>
      <c r="P231" s="25"/>
      <c r="Q231" s="140"/>
      <c r="Z231" s="145"/>
    </row>
    <row r="232" spans="1:26" ht="20.100000000000001" customHeight="1" x14ac:dyDescent="0.15">
      <c r="A232" s="52"/>
      <c r="B232" s="142"/>
      <c r="C232" s="146"/>
      <c r="D232" s="159">
        <f t="shared" si="0"/>
        <v>37</v>
      </c>
      <c r="E232" s="40"/>
      <c r="F232" s="41"/>
      <c r="G232" s="41"/>
      <c r="H232" s="41"/>
      <c r="I232" s="41"/>
      <c r="J232" s="42"/>
      <c r="K232" s="16"/>
      <c r="L232" s="17"/>
      <c r="M232" s="18"/>
      <c r="N232" s="16"/>
      <c r="O232" s="24"/>
      <c r="P232" s="25"/>
      <c r="Q232" s="140"/>
      <c r="Z232" s="145"/>
    </row>
    <row r="233" spans="1:26" ht="20.100000000000001" customHeight="1" x14ac:dyDescent="0.15">
      <c r="A233" s="52"/>
      <c r="B233" s="142"/>
      <c r="C233" s="146"/>
      <c r="D233" s="159">
        <f t="shared" si="0"/>
        <v>38</v>
      </c>
      <c r="E233" s="40"/>
      <c r="F233" s="41"/>
      <c r="G233" s="41"/>
      <c r="H233" s="41"/>
      <c r="I233" s="41"/>
      <c r="J233" s="42"/>
      <c r="K233" s="16"/>
      <c r="L233" s="17"/>
      <c r="M233" s="18"/>
      <c r="N233" s="16"/>
      <c r="O233" s="24"/>
      <c r="P233" s="25"/>
      <c r="Q233" s="140"/>
      <c r="Z233" s="145"/>
    </row>
    <row r="234" spans="1:26" ht="20.100000000000001" customHeight="1" x14ac:dyDescent="0.15">
      <c r="A234" s="52"/>
      <c r="B234" s="142"/>
      <c r="C234" s="146"/>
      <c r="D234" s="159">
        <f t="shared" si="0"/>
        <v>39</v>
      </c>
      <c r="E234" s="40"/>
      <c r="F234" s="41"/>
      <c r="G234" s="41"/>
      <c r="H234" s="41"/>
      <c r="I234" s="41"/>
      <c r="J234" s="42"/>
      <c r="K234" s="16"/>
      <c r="L234" s="17"/>
      <c r="M234" s="18"/>
      <c r="N234" s="16"/>
      <c r="O234" s="24"/>
      <c r="P234" s="25"/>
      <c r="Q234" s="140"/>
      <c r="Z234" s="145"/>
    </row>
    <row r="235" spans="1:26" ht="20.100000000000001" customHeight="1" x14ac:dyDescent="0.15">
      <c r="A235" s="52"/>
      <c r="B235" s="142"/>
      <c r="C235" s="146"/>
      <c r="D235" s="159">
        <f t="shared" si="0"/>
        <v>40</v>
      </c>
      <c r="E235" s="40"/>
      <c r="F235" s="41"/>
      <c r="G235" s="41"/>
      <c r="H235" s="41"/>
      <c r="I235" s="41"/>
      <c r="J235" s="42"/>
      <c r="K235" s="16"/>
      <c r="L235" s="17"/>
      <c r="M235" s="18"/>
      <c r="N235" s="16"/>
      <c r="O235" s="24"/>
      <c r="P235" s="25"/>
      <c r="Q235" s="140"/>
      <c r="Z235" s="145"/>
    </row>
    <row r="236" spans="1:26" ht="20.100000000000001" customHeight="1" x14ac:dyDescent="0.15">
      <c r="A236" s="52"/>
      <c r="B236" s="142"/>
      <c r="C236" s="146"/>
      <c r="D236" s="159">
        <f t="shared" si="0"/>
        <v>41</v>
      </c>
      <c r="E236" s="40"/>
      <c r="F236" s="41"/>
      <c r="G236" s="41"/>
      <c r="H236" s="41"/>
      <c r="I236" s="41"/>
      <c r="J236" s="42"/>
      <c r="K236" s="16"/>
      <c r="L236" s="17"/>
      <c r="M236" s="18"/>
      <c r="N236" s="16"/>
      <c r="O236" s="24"/>
      <c r="P236" s="25"/>
      <c r="Q236" s="140"/>
      <c r="Z236" s="145"/>
    </row>
    <row r="237" spans="1:26" ht="20.100000000000001" customHeight="1" x14ac:dyDescent="0.15">
      <c r="A237" s="52"/>
      <c r="B237" s="142"/>
      <c r="C237" s="146"/>
      <c r="D237" s="159">
        <f t="shared" si="0"/>
        <v>42</v>
      </c>
      <c r="E237" s="40"/>
      <c r="F237" s="41"/>
      <c r="G237" s="41"/>
      <c r="H237" s="41"/>
      <c r="I237" s="41"/>
      <c r="J237" s="42"/>
      <c r="K237" s="16"/>
      <c r="L237" s="17"/>
      <c r="M237" s="18"/>
      <c r="N237" s="16"/>
      <c r="O237" s="24"/>
      <c r="P237" s="25"/>
      <c r="Q237" s="140"/>
      <c r="Z237" s="145"/>
    </row>
    <row r="238" spans="1:26" ht="20.100000000000001" customHeight="1" x14ac:dyDescent="0.15">
      <c r="A238" s="52"/>
      <c r="B238" s="142"/>
      <c r="C238" s="146"/>
      <c r="D238" s="159">
        <f t="shared" si="0"/>
        <v>43</v>
      </c>
      <c r="E238" s="40"/>
      <c r="F238" s="41"/>
      <c r="G238" s="41"/>
      <c r="H238" s="41"/>
      <c r="I238" s="41"/>
      <c r="J238" s="42"/>
      <c r="K238" s="16"/>
      <c r="L238" s="17"/>
      <c r="M238" s="18"/>
      <c r="N238" s="16"/>
      <c r="O238" s="24"/>
      <c r="P238" s="25"/>
      <c r="Q238" s="140"/>
      <c r="Z238" s="145"/>
    </row>
    <row r="239" spans="1:26" ht="20.100000000000001" customHeight="1" x14ac:dyDescent="0.15">
      <c r="A239" s="52"/>
      <c r="B239" s="142"/>
      <c r="C239" s="146"/>
      <c r="D239" s="163">
        <f>D238+1</f>
        <v>44</v>
      </c>
      <c r="E239" s="43"/>
      <c r="F239" s="44"/>
      <c r="G239" s="44"/>
      <c r="H239" s="44"/>
      <c r="I239" s="44"/>
      <c r="J239" s="45"/>
      <c r="K239" s="33"/>
      <c r="L239" s="34"/>
      <c r="M239" s="35"/>
      <c r="N239" s="33"/>
      <c r="O239" s="38"/>
      <c r="P239" s="39"/>
      <c r="Q239" s="140"/>
      <c r="Z239" s="145"/>
    </row>
    <row r="240" spans="1:26" ht="20.100000000000001" customHeight="1" x14ac:dyDescent="0.15">
      <c r="A240" s="52"/>
      <c r="B240" s="142"/>
      <c r="C240" s="136"/>
      <c r="D240" s="164"/>
      <c r="E240" s="165"/>
      <c r="F240" s="166"/>
      <c r="G240" s="166"/>
      <c r="H240" s="166"/>
      <c r="I240" s="167"/>
      <c r="J240" s="167"/>
      <c r="K240" s="167"/>
      <c r="L240" s="167"/>
      <c r="M240" s="168"/>
      <c r="N240" s="167"/>
      <c r="O240" s="167"/>
      <c r="P240" s="138"/>
      <c r="Q240" s="140"/>
      <c r="Z240" s="145"/>
    </row>
    <row r="241" spans="1:27" ht="20.100000000000001" customHeight="1" x14ac:dyDescent="0.15">
      <c r="A241" s="52"/>
      <c r="B241" s="142"/>
      <c r="C241" s="169"/>
      <c r="D241" s="144"/>
      <c r="E241" s="144"/>
      <c r="F241" s="144"/>
      <c r="G241" s="144"/>
      <c r="H241" s="144"/>
      <c r="I241" s="116"/>
      <c r="J241" s="116"/>
      <c r="K241" s="116"/>
      <c r="L241" s="116"/>
      <c r="M241" s="135"/>
      <c r="N241" s="116"/>
      <c r="O241" s="116"/>
      <c r="P241" s="116"/>
      <c r="Q241" s="135"/>
      <c r="R241" s="116"/>
      <c r="S241" s="116"/>
      <c r="T241" s="116"/>
      <c r="U241" s="116"/>
      <c r="V241" s="116"/>
      <c r="W241" s="116"/>
      <c r="X241" s="116"/>
      <c r="Y241" s="116"/>
      <c r="Z241" s="170"/>
      <c r="AA241" s="171"/>
    </row>
    <row r="242" spans="1:27" ht="20.100000000000001" customHeight="1" x14ac:dyDescent="0.15">
      <c r="A242" s="52"/>
      <c r="B242" s="52"/>
      <c r="C242" s="137"/>
      <c r="D242" s="137"/>
      <c r="E242" s="137"/>
      <c r="F242" s="137"/>
      <c r="G242" s="137"/>
      <c r="H242" s="137"/>
      <c r="M242" s="140"/>
      <c r="Q242" s="140"/>
    </row>
    <row r="243" spans="1:27" ht="20.100000000000001" customHeight="1" x14ac:dyDescent="0.15"/>
    <row r="244" spans="1:27" ht="20.100000000000001" customHeight="1" x14ac:dyDescent="0.15">
      <c r="A244" s="52"/>
      <c r="B244" s="52"/>
      <c r="C244" s="64" t="s">
        <v>210</v>
      </c>
      <c r="D244" s="65"/>
      <c r="E244" s="65"/>
      <c r="F244" s="65"/>
      <c r="G244" s="65"/>
      <c r="H244" s="65"/>
      <c r="I244" s="134"/>
      <c r="L244" s="172"/>
      <c r="N244" s="173"/>
      <c r="O244" s="173"/>
      <c r="Q244" s="140"/>
      <c r="R244" s="140"/>
      <c r="S244" s="140"/>
      <c r="T244" s="140"/>
      <c r="U244" s="140"/>
      <c r="V244" s="140"/>
      <c r="W244" s="140"/>
      <c r="X244" s="140"/>
      <c r="Y244" s="140"/>
      <c r="AA244" s="173"/>
    </row>
    <row r="245" spans="1:27" ht="20.100000000000001" customHeight="1" x14ac:dyDescent="0.15">
      <c r="A245" s="52"/>
      <c r="B245" s="52"/>
      <c r="C245" s="67"/>
      <c r="D245" s="68"/>
      <c r="E245" s="68"/>
      <c r="F245" s="68"/>
      <c r="G245" s="68"/>
      <c r="H245" s="68"/>
      <c r="I245" s="68"/>
      <c r="J245" s="70"/>
      <c r="K245" s="70"/>
      <c r="L245" s="174"/>
      <c r="M245" s="174"/>
      <c r="N245" s="175"/>
      <c r="O245" s="175"/>
      <c r="P245" s="175"/>
      <c r="Q245" s="176"/>
      <c r="R245" s="176"/>
      <c r="S245" s="176"/>
      <c r="T245" s="176"/>
      <c r="U245" s="176"/>
      <c r="V245" s="176"/>
      <c r="W245" s="176"/>
      <c r="X245" s="176"/>
      <c r="Y245" s="176"/>
      <c r="Z245" s="71"/>
      <c r="AA245" s="173"/>
    </row>
    <row r="246" spans="1:27" ht="20.100000000000001" customHeight="1" x14ac:dyDescent="0.15">
      <c r="A246" s="52">
        <f>IF(OR(OR(NOT(ISNUMBER(VALUE(P246))), TRIM(P246)="", LEN(P246)&gt;6),TRIM($I246)=""), 1001, 0)</f>
        <v>1001</v>
      </c>
      <c r="B246" s="52"/>
      <c r="C246" s="73"/>
      <c r="D246" s="74">
        <v>1</v>
      </c>
      <c r="E246" s="50" t="s">
        <v>108</v>
      </c>
      <c r="I246" s="13"/>
      <c r="J246" s="13"/>
      <c r="K246" s="13"/>
      <c r="L246" s="13"/>
      <c r="M246" s="13"/>
      <c r="N246" s="81" t="s">
        <v>102</v>
      </c>
      <c r="O246" s="177" t="s">
        <v>103</v>
      </c>
      <c r="P246" s="6"/>
      <c r="Q246" s="69" t="s">
        <v>104</v>
      </c>
      <c r="Y246" s="69"/>
      <c r="Z246" s="72"/>
      <c r="AA246" s="69"/>
    </row>
    <row r="247" spans="1:27" ht="30" customHeight="1" x14ac:dyDescent="0.15">
      <c r="A247" s="52"/>
      <c r="B247" s="52"/>
      <c r="C247" s="77"/>
      <c r="D247" s="69"/>
      <c r="E247" s="69"/>
      <c r="F247" s="69"/>
      <c r="G247" s="69"/>
      <c r="H247" s="69"/>
      <c r="I247" s="79"/>
      <c r="J247" s="121" t="s">
        <v>232</v>
      </c>
      <c r="K247" s="121"/>
      <c r="L247" s="121"/>
      <c r="M247" s="121"/>
      <c r="N247" s="121"/>
      <c r="O247" s="121"/>
      <c r="P247" s="121"/>
      <c r="Q247" s="121"/>
      <c r="R247" s="121"/>
      <c r="S247" s="121"/>
      <c r="T247" s="121"/>
      <c r="U247" s="121"/>
      <c r="V247" s="121"/>
      <c r="W247" s="121"/>
      <c r="X247" s="121"/>
      <c r="Y247" s="121"/>
      <c r="Z247" s="178"/>
      <c r="AA247" s="120"/>
    </row>
    <row r="248" spans="1:27" ht="20.100000000000001" customHeight="1" x14ac:dyDescent="0.15">
      <c r="A248" s="52">
        <f>IF(TRIM($I248)="", 1, 0)</f>
        <v>1</v>
      </c>
      <c r="B248" s="52"/>
      <c r="C248" s="73"/>
      <c r="D248" s="74">
        <v>2</v>
      </c>
      <c r="E248" s="50" t="s">
        <v>109</v>
      </c>
      <c r="I248" s="15"/>
      <c r="J248" s="14"/>
      <c r="K248" s="14"/>
      <c r="L248" s="14"/>
      <c r="M248" s="14"/>
      <c r="N248" s="81"/>
      <c r="O248" s="81"/>
      <c r="P248" s="69"/>
      <c r="Q248" s="69"/>
      <c r="R248" s="69"/>
      <c r="S248" s="69"/>
      <c r="T248" s="69"/>
      <c r="U248" s="69"/>
      <c r="V248" s="69"/>
      <c r="W248" s="69"/>
      <c r="X248" s="69"/>
      <c r="Y248" s="69"/>
      <c r="Z248" s="72"/>
      <c r="AA248" s="69"/>
    </row>
    <row r="249" spans="1:27" ht="20.100000000000001" customHeight="1" x14ac:dyDescent="0.15">
      <c r="A249" s="52"/>
      <c r="B249" s="52"/>
      <c r="C249" s="77"/>
      <c r="D249" s="69"/>
      <c r="E249" s="69"/>
      <c r="F249" s="69"/>
      <c r="G249" s="69"/>
      <c r="H249" s="69"/>
      <c r="I249" s="75"/>
      <c r="J249" s="76" t="str">
        <f>日付例&amp;"　年月日を入力してください。"</f>
        <v>例)2024/4/1、R6/4/1　年月日を入力してください。</v>
      </c>
      <c r="K249" s="120"/>
      <c r="L249" s="120"/>
      <c r="M249" s="120"/>
      <c r="N249" s="120"/>
      <c r="O249" s="120"/>
      <c r="P249" s="120"/>
      <c r="Q249" s="120"/>
      <c r="R249" s="120"/>
      <c r="S249" s="120"/>
      <c r="T249" s="120"/>
      <c r="U249" s="120"/>
      <c r="V249" s="120"/>
      <c r="W249" s="120"/>
      <c r="X249" s="120"/>
      <c r="Y249" s="120"/>
      <c r="Z249" s="119"/>
      <c r="AA249" s="120"/>
    </row>
    <row r="250" spans="1:27" ht="20.100000000000001" customHeight="1" x14ac:dyDescent="0.15">
      <c r="A250" s="52">
        <f>IF(TRIM($I250)="", 1, 0)</f>
        <v>1</v>
      </c>
      <c r="B250" s="52"/>
      <c r="C250" s="73"/>
      <c r="D250" s="74">
        <v>3</v>
      </c>
      <c r="E250" s="50" t="s">
        <v>110</v>
      </c>
      <c r="I250" s="15"/>
      <c r="J250" s="14"/>
      <c r="K250" s="14"/>
      <c r="L250" s="14"/>
      <c r="M250" s="14"/>
      <c r="N250" s="81"/>
      <c r="O250" s="81"/>
      <c r="P250" s="69"/>
      <c r="Q250" s="69"/>
      <c r="R250" s="69"/>
      <c r="S250" s="69"/>
      <c r="T250" s="69"/>
      <c r="U250" s="69"/>
      <c r="V250" s="69"/>
      <c r="W250" s="69"/>
      <c r="X250" s="69"/>
      <c r="Y250" s="69"/>
      <c r="Z250" s="72"/>
      <c r="AA250" s="69"/>
    </row>
    <row r="251" spans="1:27" ht="20.100000000000001" customHeight="1" x14ac:dyDescent="0.15">
      <c r="A251" s="52"/>
      <c r="B251" s="52"/>
      <c r="C251" s="77"/>
      <c r="D251" s="69"/>
      <c r="E251" s="69"/>
      <c r="F251" s="69"/>
      <c r="G251" s="69"/>
      <c r="H251" s="69"/>
      <c r="I251" s="75"/>
      <c r="J251" s="76" t="str">
        <f>日付例&amp;"　年月日を入力してください。"</f>
        <v>例)2024/4/1、R6/4/1　年月日を入力してください。</v>
      </c>
      <c r="K251" s="120"/>
      <c r="L251" s="120"/>
      <c r="M251" s="120"/>
      <c r="N251" s="120"/>
      <c r="O251" s="120"/>
      <c r="P251" s="120"/>
      <c r="Q251" s="120"/>
      <c r="R251" s="120"/>
      <c r="S251" s="120"/>
      <c r="T251" s="120"/>
      <c r="U251" s="120"/>
      <c r="V251" s="120"/>
      <c r="W251" s="120"/>
      <c r="X251" s="120"/>
      <c r="Y251" s="120"/>
      <c r="Z251" s="119"/>
      <c r="AA251" s="120"/>
    </row>
    <row r="252" spans="1:27" ht="20.100000000000001" customHeight="1" x14ac:dyDescent="0.15">
      <c r="A252" s="52">
        <f>IF(TRIM($I252)="", 1, 0)</f>
        <v>1</v>
      </c>
      <c r="B252" s="52"/>
      <c r="C252" s="73"/>
      <c r="D252" s="74">
        <v>4</v>
      </c>
      <c r="E252" s="50" t="s">
        <v>105</v>
      </c>
      <c r="I252" s="15"/>
      <c r="J252" s="14"/>
      <c r="K252" s="14"/>
      <c r="L252" s="14"/>
      <c r="M252" s="14"/>
      <c r="N252" s="81"/>
      <c r="O252" s="81"/>
      <c r="P252" s="69"/>
      <c r="Q252" s="69"/>
      <c r="R252" s="69"/>
      <c r="S252" s="69"/>
      <c r="T252" s="69"/>
      <c r="U252" s="69"/>
      <c r="V252" s="69"/>
      <c r="W252" s="69"/>
      <c r="X252" s="69"/>
      <c r="Y252" s="69"/>
      <c r="Z252" s="72"/>
      <c r="AA252" s="69"/>
    </row>
    <row r="253" spans="1:27" ht="20.100000000000001" customHeight="1" x14ac:dyDescent="0.15">
      <c r="A253" s="52"/>
      <c r="B253" s="52"/>
      <c r="C253" s="77"/>
      <c r="D253" s="69"/>
      <c r="E253" s="69"/>
      <c r="F253" s="69"/>
      <c r="G253" s="69"/>
      <c r="H253" s="69"/>
      <c r="I253" s="75"/>
      <c r="J253" s="76" t="str">
        <f>日付例&amp;"　年月日を入力してください。"</f>
        <v>例)2024/4/1、R6/4/1　年月日を入力してください。</v>
      </c>
      <c r="K253" s="120"/>
      <c r="L253" s="120"/>
      <c r="M253" s="120"/>
      <c r="N253" s="120"/>
      <c r="O253" s="120"/>
      <c r="P253" s="120"/>
      <c r="Q253" s="120"/>
      <c r="R253" s="120"/>
      <c r="S253" s="120"/>
      <c r="T253" s="120"/>
      <c r="U253" s="120"/>
      <c r="V253" s="120"/>
      <c r="W253" s="120"/>
      <c r="X253" s="120"/>
      <c r="Y253" s="120"/>
      <c r="Z253" s="119"/>
      <c r="AA253" s="120"/>
    </row>
    <row r="254" spans="1:27" ht="20.100000000000001" customHeight="1" x14ac:dyDescent="0.15">
      <c r="A254" s="52">
        <f>IF(TRIM($I254)="", 1, 0)</f>
        <v>1</v>
      </c>
      <c r="B254" s="52"/>
      <c r="C254" s="73"/>
      <c r="D254" s="74">
        <v>5</v>
      </c>
      <c r="E254" s="50" t="s">
        <v>217</v>
      </c>
      <c r="I254" s="13"/>
      <c r="J254" s="14"/>
      <c r="K254" s="14"/>
      <c r="L254" s="14"/>
      <c r="M254" s="14"/>
      <c r="N254" s="14"/>
      <c r="O254" s="14"/>
      <c r="P254" s="14"/>
      <c r="Q254" s="14"/>
      <c r="R254" s="14"/>
      <c r="S254" s="14"/>
      <c r="T254" s="14"/>
      <c r="U254" s="14"/>
      <c r="V254" s="14"/>
      <c r="W254" s="14"/>
      <c r="X254" s="14"/>
      <c r="Y254" s="14"/>
      <c r="Z254" s="72"/>
      <c r="AA254" s="69"/>
    </row>
    <row r="255" spans="1:27" ht="30" customHeight="1" x14ac:dyDescent="0.15">
      <c r="A255" s="52"/>
      <c r="B255" s="52"/>
      <c r="C255" s="77"/>
      <c r="D255" s="69"/>
      <c r="E255" s="69"/>
      <c r="F255" s="69"/>
      <c r="G255" s="69"/>
      <c r="H255" s="69"/>
      <c r="I255" s="75"/>
      <c r="J255" s="76" t="s">
        <v>141</v>
      </c>
      <c r="K255" s="120"/>
      <c r="L255" s="120"/>
      <c r="M255" s="120"/>
      <c r="N255" s="120"/>
      <c r="O255" s="120"/>
      <c r="P255" s="120"/>
      <c r="Q255" s="120"/>
      <c r="R255" s="120"/>
      <c r="S255" s="120"/>
      <c r="T255" s="120"/>
      <c r="U255" s="120"/>
      <c r="V255" s="120"/>
      <c r="W255" s="120"/>
      <c r="X255" s="120"/>
      <c r="Y255" s="120"/>
      <c r="Z255" s="119"/>
      <c r="AA255" s="120"/>
    </row>
    <row r="256" spans="1:27" ht="30" customHeight="1" x14ac:dyDescent="0.15">
      <c r="A256" s="52"/>
      <c r="B256" s="52"/>
      <c r="C256" s="67"/>
      <c r="D256" s="107" t="s">
        <v>216</v>
      </c>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72"/>
      <c r="AA256" s="173"/>
    </row>
    <row r="257" spans="1:26" ht="30" customHeight="1" x14ac:dyDescent="0.15">
      <c r="A257" s="52"/>
      <c r="B257" s="52"/>
      <c r="C257" s="73"/>
      <c r="D257" s="179" t="s">
        <v>78</v>
      </c>
      <c r="E257" s="148"/>
      <c r="F257" s="148"/>
      <c r="G257" s="148"/>
      <c r="H257" s="148"/>
      <c r="I257" s="148"/>
      <c r="J257" s="148"/>
      <c r="K257" s="180" t="s">
        <v>80</v>
      </c>
      <c r="L257" s="181" t="s">
        <v>81</v>
      </c>
      <c r="M257" s="182"/>
      <c r="N257" s="183"/>
      <c r="Z257" s="72"/>
    </row>
    <row r="258" spans="1:26" ht="20.100000000000001" customHeight="1" x14ac:dyDescent="0.15">
      <c r="A258" s="52"/>
      <c r="B258" s="52"/>
      <c r="C258" s="184"/>
      <c r="D258" s="185" t="s">
        <v>120</v>
      </c>
      <c r="E258" s="156" t="s">
        <v>111</v>
      </c>
      <c r="F258" s="157"/>
      <c r="G258" s="157"/>
      <c r="H258" s="157"/>
      <c r="I258" s="157"/>
      <c r="J258" s="158"/>
      <c r="K258" s="2"/>
      <c r="L258" s="27"/>
      <c r="M258" s="28"/>
      <c r="N258" s="29"/>
      <c r="Z258" s="72"/>
    </row>
    <row r="259" spans="1:26" ht="20.100000000000001" customHeight="1" x14ac:dyDescent="0.15">
      <c r="A259" s="52"/>
      <c r="B259" s="52"/>
      <c r="C259" s="184"/>
      <c r="D259" s="186" t="s">
        <v>121</v>
      </c>
      <c r="E259" s="160" t="s">
        <v>206</v>
      </c>
      <c r="F259" s="161"/>
      <c r="G259" s="161"/>
      <c r="H259" s="161"/>
      <c r="I259" s="161"/>
      <c r="J259" s="162"/>
      <c r="K259" s="187"/>
      <c r="L259" s="7"/>
      <c r="M259" s="19"/>
      <c r="N259" s="9"/>
      <c r="Z259" s="72"/>
    </row>
    <row r="260" spans="1:26" ht="20.100000000000001" customHeight="1" x14ac:dyDescent="0.15">
      <c r="A260" s="52"/>
      <c r="B260" s="52"/>
      <c r="C260" s="184"/>
      <c r="D260" s="186" t="s">
        <v>122</v>
      </c>
      <c r="E260" s="160" t="s">
        <v>112</v>
      </c>
      <c r="F260" s="161"/>
      <c r="G260" s="161"/>
      <c r="H260" s="161"/>
      <c r="I260" s="161"/>
      <c r="J260" s="162"/>
      <c r="K260" s="3"/>
      <c r="L260" s="7"/>
      <c r="M260" s="8"/>
      <c r="N260" s="9"/>
      <c r="Z260" s="72"/>
    </row>
    <row r="261" spans="1:26" ht="20.100000000000001" customHeight="1" x14ac:dyDescent="0.15">
      <c r="A261" s="52"/>
      <c r="B261" s="52"/>
      <c r="C261" s="184"/>
      <c r="D261" s="186" t="s">
        <v>123</v>
      </c>
      <c r="E261" s="160" t="s">
        <v>82</v>
      </c>
      <c r="F261" s="161"/>
      <c r="G261" s="161"/>
      <c r="H261" s="161"/>
      <c r="I261" s="161"/>
      <c r="J261" s="162"/>
      <c r="K261" s="3"/>
      <c r="L261" s="7"/>
      <c r="M261" s="8"/>
      <c r="N261" s="9"/>
      <c r="Z261" s="72"/>
    </row>
    <row r="262" spans="1:26" ht="20.100000000000001" customHeight="1" x14ac:dyDescent="0.15">
      <c r="A262" s="52"/>
      <c r="B262" s="52"/>
      <c r="C262" s="184"/>
      <c r="D262" s="186" t="s">
        <v>124</v>
      </c>
      <c r="E262" s="160" t="s">
        <v>83</v>
      </c>
      <c r="F262" s="161"/>
      <c r="G262" s="161"/>
      <c r="H262" s="161"/>
      <c r="I262" s="161"/>
      <c r="J262" s="162"/>
      <c r="K262" s="3"/>
      <c r="L262" s="7"/>
      <c r="M262" s="8"/>
      <c r="N262" s="9"/>
      <c r="Z262" s="72"/>
    </row>
    <row r="263" spans="1:26" ht="20.100000000000001" customHeight="1" x14ac:dyDescent="0.15">
      <c r="A263" s="52"/>
      <c r="B263" s="52"/>
      <c r="C263" s="184"/>
      <c r="D263" s="186" t="s">
        <v>125</v>
      </c>
      <c r="E263" s="160" t="s">
        <v>116</v>
      </c>
      <c r="F263" s="161"/>
      <c r="G263" s="161"/>
      <c r="H263" s="161"/>
      <c r="I263" s="161"/>
      <c r="J263" s="162"/>
      <c r="K263" s="3"/>
      <c r="L263" s="7"/>
      <c r="M263" s="8"/>
      <c r="N263" s="9"/>
      <c r="Z263" s="72"/>
    </row>
    <row r="264" spans="1:26" ht="20.100000000000001" customHeight="1" x14ac:dyDescent="0.15">
      <c r="A264" s="52"/>
      <c r="B264" s="52"/>
      <c r="C264" s="184"/>
      <c r="D264" s="186" t="s">
        <v>126</v>
      </c>
      <c r="E264" s="160" t="s">
        <v>207</v>
      </c>
      <c r="F264" s="161"/>
      <c r="G264" s="161"/>
      <c r="H264" s="161"/>
      <c r="I264" s="161"/>
      <c r="J264" s="162"/>
      <c r="K264" s="187"/>
      <c r="L264" s="7"/>
      <c r="M264" s="19"/>
      <c r="N264" s="9"/>
      <c r="Z264" s="72"/>
    </row>
    <row r="265" spans="1:26" ht="20.100000000000001" customHeight="1" x14ac:dyDescent="0.15">
      <c r="A265" s="52"/>
      <c r="B265" s="52"/>
      <c r="C265" s="184"/>
      <c r="D265" s="186" t="s">
        <v>127</v>
      </c>
      <c r="E265" s="160" t="s">
        <v>84</v>
      </c>
      <c r="F265" s="161"/>
      <c r="G265" s="161"/>
      <c r="H265" s="161"/>
      <c r="I265" s="161"/>
      <c r="J265" s="162"/>
      <c r="K265" s="3"/>
      <c r="L265" s="7"/>
      <c r="M265" s="8"/>
      <c r="N265" s="9"/>
      <c r="Z265" s="72"/>
    </row>
    <row r="266" spans="1:26" ht="20.100000000000001" customHeight="1" x14ac:dyDescent="0.15">
      <c r="A266" s="52"/>
      <c r="B266" s="52"/>
      <c r="C266" s="184"/>
      <c r="D266" s="186" t="s">
        <v>128</v>
      </c>
      <c r="E266" s="160" t="s">
        <v>85</v>
      </c>
      <c r="F266" s="161"/>
      <c r="G266" s="161"/>
      <c r="H266" s="161"/>
      <c r="I266" s="161"/>
      <c r="J266" s="162"/>
      <c r="K266" s="3"/>
      <c r="L266" s="7"/>
      <c r="M266" s="8"/>
      <c r="N266" s="9"/>
      <c r="Z266" s="72"/>
    </row>
    <row r="267" spans="1:26" ht="20.100000000000001" customHeight="1" x14ac:dyDescent="0.15">
      <c r="A267" s="52"/>
      <c r="B267" s="52"/>
      <c r="C267" s="184"/>
      <c r="D267" s="186" t="s">
        <v>129</v>
      </c>
      <c r="E267" s="160" t="s">
        <v>113</v>
      </c>
      <c r="F267" s="161"/>
      <c r="G267" s="161"/>
      <c r="H267" s="161"/>
      <c r="I267" s="161"/>
      <c r="J267" s="162"/>
      <c r="K267" s="3"/>
      <c r="L267" s="7"/>
      <c r="M267" s="8"/>
      <c r="N267" s="9"/>
      <c r="Z267" s="72"/>
    </row>
    <row r="268" spans="1:26" ht="20.100000000000001" customHeight="1" x14ac:dyDescent="0.15">
      <c r="A268" s="52"/>
      <c r="B268" s="52"/>
      <c r="C268" s="184"/>
      <c r="D268" s="186" t="s">
        <v>130</v>
      </c>
      <c r="E268" s="160" t="s">
        <v>117</v>
      </c>
      <c r="F268" s="161"/>
      <c r="G268" s="161"/>
      <c r="H268" s="161"/>
      <c r="I268" s="161"/>
      <c r="J268" s="162"/>
      <c r="K268" s="3"/>
      <c r="L268" s="7"/>
      <c r="M268" s="8"/>
      <c r="N268" s="9"/>
      <c r="Z268" s="72"/>
    </row>
    <row r="269" spans="1:26" ht="20.100000000000001" customHeight="1" x14ac:dyDescent="0.15">
      <c r="A269" s="52"/>
      <c r="B269" s="52"/>
      <c r="C269" s="184"/>
      <c r="D269" s="188">
        <v>100</v>
      </c>
      <c r="E269" s="160" t="s">
        <v>118</v>
      </c>
      <c r="F269" s="161"/>
      <c r="G269" s="161"/>
      <c r="H269" s="161"/>
      <c r="I269" s="161"/>
      <c r="J269" s="162"/>
      <c r="K269" s="3"/>
      <c r="L269" s="7"/>
      <c r="M269" s="8"/>
      <c r="N269" s="9"/>
      <c r="Z269" s="72"/>
    </row>
    <row r="270" spans="1:26" ht="20.100000000000001" customHeight="1" x14ac:dyDescent="0.15">
      <c r="A270" s="52"/>
      <c r="B270" s="52"/>
      <c r="C270" s="184"/>
      <c r="D270" s="188">
        <v>110</v>
      </c>
      <c r="E270" s="160" t="s">
        <v>86</v>
      </c>
      <c r="F270" s="161"/>
      <c r="G270" s="161"/>
      <c r="H270" s="161"/>
      <c r="I270" s="161"/>
      <c r="J270" s="162"/>
      <c r="K270" s="3"/>
      <c r="L270" s="7"/>
      <c r="M270" s="8"/>
      <c r="N270" s="9"/>
      <c r="Z270" s="72"/>
    </row>
    <row r="271" spans="1:26" ht="20.100000000000001" customHeight="1" x14ac:dyDescent="0.15">
      <c r="A271" s="52"/>
      <c r="B271" s="52"/>
      <c r="C271" s="184"/>
      <c r="D271" s="188">
        <v>111</v>
      </c>
      <c r="E271" s="160" t="s">
        <v>208</v>
      </c>
      <c r="F271" s="161"/>
      <c r="G271" s="161"/>
      <c r="H271" s="161"/>
      <c r="I271" s="161"/>
      <c r="J271" s="162"/>
      <c r="K271" s="187"/>
      <c r="L271" s="7"/>
      <c r="M271" s="19"/>
      <c r="N271" s="9"/>
      <c r="Z271" s="72"/>
    </row>
    <row r="272" spans="1:26" ht="20.100000000000001" customHeight="1" x14ac:dyDescent="0.15">
      <c r="A272" s="52"/>
      <c r="B272" s="52"/>
      <c r="C272" s="184"/>
      <c r="D272" s="188">
        <v>120</v>
      </c>
      <c r="E272" s="160" t="s">
        <v>87</v>
      </c>
      <c r="F272" s="161"/>
      <c r="G272" s="161"/>
      <c r="H272" s="161"/>
      <c r="I272" s="161"/>
      <c r="J272" s="162"/>
      <c r="K272" s="3"/>
      <c r="L272" s="7"/>
      <c r="M272" s="8"/>
      <c r="N272" s="9"/>
      <c r="Z272" s="72"/>
    </row>
    <row r="273" spans="1:26" ht="20.100000000000001" customHeight="1" x14ac:dyDescent="0.15">
      <c r="A273" s="52"/>
      <c r="B273" s="52"/>
      <c r="C273" s="184"/>
      <c r="D273" s="188">
        <v>130</v>
      </c>
      <c r="E273" s="160" t="s">
        <v>88</v>
      </c>
      <c r="F273" s="161"/>
      <c r="G273" s="161"/>
      <c r="H273" s="161"/>
      <c r="I273" s="161"/>
      <c r="J273" s="162"/>
      <c r="K273" s="3"/>
      <c r="L273" s="7"/>
      <c r="M273" s="8"/>
      <c r="N273" s="9"/>
      <c r="Z273" s="72"/>
    </row>
    <row r="274" spans="1:26" ht="20.100000000000001" customHeight="1" x14ac:dyDescent="0.15">
      <c r="A274" s="52"/>
      <c r="B274" s="52"/>
      <c r="C274" s="184"/>
      <c r="D274" s="188">
        <v>140</v>
      </c>
      <c r="E274" s="160" t="s">
        <v>89</v>
      </c>
      <c r="F274" s="161"/>
      <c r="G274" s="161"/>
      <c r="H274" s="161"/>
      <c r="I274" s="161"/>
      <c r="J274" s="162"/>
      <c r="K274" s="3"/>
      <c r="L274" s="7"/>
      <c r="M274" s="8"/>
      <c r="N274" s="9"/>
      <c r="Z274" s="72"/>
    </row>
    <row r="275" spans="1:26" ht="20.100000000000001" customHeight="1" x14ac:dyDescent="0.15">
      <c r="A275" s="52"/>
      <c r="B275" s="52"/>
      <c r="C275" s="184"/>
      <c r="D275" s="188">
        <v>150</v>
      </c>
      <c r="E275" s="160" t="s">
        <v>90</v>
      </c>
      <c r="F275" s="161"/>
      <c r="G275" s="161"/>
      <c r="H275" s="161"/>
      <c r="I275" s="161"/>
      <c r="J275" s="162"/>
      <c r="K275" s="3"/>
      <c r="L275" s="7"/>
      <c r="M275" s="8"/>
      <c r="N275" s="9"/>
      <c r="Z275" s="72"/>
    </row>
    <row r="276" spans="1:26" ht="20.100000000000001" customHeight="1" x14ac:dyDescent="0.15">
      <c r="A276" s="52"/>
      <c r="B276" s="52"/>
      <c r="C276" s="184"/>
      <c r="D276" s="188">
        <v>160</v>
      </c>
      <c r="E276" s="160" t="s">
        <v>91</v>
      </c>
      <c r="F276" s="161"/>
      <c r="G276" s="161"/>
      <c r="H276" s="161"/>
      <c r="I276" s="161"/>
      <c r="J276" s="162"/>
      <c r="K276" s="3"/>
      <c r="L276" s="7"/>
      <c r="M276" s="8"/>
      <c r="N276" s="9"/>
      <c r="Z276" s="72"/>
    </row>
    <row r="277" spans="1:26" ht="20.100000000000001" customHeight="1" x14ac:dyDescent="0.15">
      <c r="A277" s="52"/>
      <c r="B277" s="52"/>
      <c r="C277" s="184"/>
      <c r="D277" s="188">
        <v>170</v>
      </c>
      <c r="E277" s="160" t="s">
        <v>92</v>
      </c>
      <c r="F277" s="161"/>
      <c r="G277" s="161"/>
      <c r="H277" s="161"/>
      <c r="I277" s="161"/>
      <c r="J277" s="162"/>
      <c r="K277" s="3"/>
      <c r="L277" s="7"/>
      <c r="M277" s="8"/>
      <c r="N277" s="9"/>
      <c r="Z277" s="72"/>
    </row>
    <row r="278" spans="1:26" ht="20.100000000000001" customHeight="1" x14ac:dyDescent="0.15">
      <c r="A278" s="52"/>
      <c r="B278" s="52"/>
      <c r="C278" s="184"/>
      <c r="D278" s="188">
        <v>180</v>
      </c>
      <c r="E278" s="160" t="s">
        <v>93</v>
      </c>
      <c r="F278" s="161"/>
      <c r="G278" s="161"/>
      <c r="H278" s="161"/>
      <c r="I278" s="161"/>
      <c r="J278" s="162"/>
      <c r="K278" s="3"/>
      <c r="L278" s="7"/>
      <c r="M278" s="8"/>
      <c r="N278" s="9"/>
      <c r="Z278" s="72"/>
    </row>
    <row r="279" spans="1:26" ht="20.100000000000001" customHeight="1" x14ac:dyDescent="0.15">
      <c r="A279" s="52"/>
      <c r="B279" s="52"/>
      <c r="C279" s="184"/>
      <c r="D279" s="188">
        <v>190</v>
      </c>
      <c r="E279" s="160" t="s">
        <v>94</v>
      </c>
      <c r="F279" s="161"/>
      <c r="G279" s="161"/>
      <c r="H279" s="161"/>
      <c r="I279" s="161"/>
      <c r="J279" s="162"/>
      <c r="K279" s="3"/>
      <c r="L279" s="7"/>
      <c r="M279" s="8"/>
      <c r="N279" s="9"/>
      <c r="Z279" s="72"/>
    </row>
    <row r="280" spans="1:26" ht="20.100000000000001" customHeight="1" x14ac:dyDescent="0.15">
      <c r="A280" s="52"/>
      <c r="B280" s="52"/>
      <c r="C280" s="184"/>
      <c r="D280" s="188">
        <v>200</v>
      </c>
      <c r="E280" s="160" t="s">
        <v>95</v>
      </c>
      <c r="F280" s="161"/>
      <c r="G280" s="161"/>
      <c r="H280" s="161"/>
      <c r="I280" s="161"/>
      <c r="J280" s="162"/>
      <c r="K280" s="3"/>
      <c r="L280" s="7"/>
      <c r="M280" s="8"/>
      <c r="N280" s="9"/>
      <c r="Z280" s="72"/>
    </row>
    <row r="281" spans="1:26" ht="20.100000000000001" customHeight="1" x14ac:dyDescent="0.15">
      <c r="A281" s="52"/>
      <c r="B281" s="52"/>
      <c r="C281" s="184"/>
      <c r="D281" s="188">
        <v>210</v>
      </c>
      <c r="E281" s="160" t="s">
        <v>96</v>
      </c>
      <c r="F281" s="161"/>
      <c r="G281" s="161"/>
      <c r="H281" s="161"/>
      <c r="I281" s="161"/>
      <c r="J281" s="162"/>
      <c r="K281" s="3"/>
      <c r="L281" s="7"/>
      <c r="M281" s="8"/>
      <c r="N281" s="9"/>
      <c r="Z281" s="72"/>
    </row>
    <row r="282" spans="1:26" ht="20.100000000000001" customHeight="1" x14ac:dyDescent="0.15">
      <c r="A282" s="52"/>
      <c r="B282" s="52"/>
      <c r="C282" s="184"/>
      <c r="D282" s="188">
        <v>220</v>
      </c>
      <c r="E282" s="160" t="s">
        <v>97</v>
      </c>
      <c r="F282" s="161"/>
      <c r="G282" s="161"/>
      <c r="H282" s="161"/>
      <c r="I282" s="161"/>
      <c r="J282" s="162"/>
      <c r="K282" s="3"/>
      <c r="L282" s="7"/>
      <c r="M282" s="8"/>
      <c r="N282" s="9"/>
      <c r="Z282" s="72"/>
    </row>
    <row r="283" spans="1:26" ht="20.100000000000001" customHeight="1" x14ac:dyDescent="0.15">
      <c r="A283" s="52"/>
      <c r="B283" s="52"/>
      <c r="C283" s="184"/>
      <c r="D283" s="188">
        <v>230</v>
      </c>
      <c r="E283" s="160" t="s">
        <v>114</v>
      </c>
      <c r="F283" s="161"/>
      <c r="G283" s="161"/>
      <c r="H283" s="161"/>
      <c r="I283" s="161"/>
      <c r="J283" s="162"/>
      <c r="K283" s="3"/>
      <c r="L283" s="7"/>
      <c r="M283" s="8"/>
      <c r="N283" s="9"/>
      <c r="Z283" s="72"/>
    </row>
    <row r="284" spans="1:26" ht="20.100000000000001" customHeight="1" x14ac:dyDescent="0.15">
      <c r="A284" s="52"/>
      <c r="B284" s="52"/>
      <c r="C284" s="184"/>
      <c r="D284" s="188">
        <v>240</v>
      </c>
      <c r="E284" s="160" t="s">
        <v>98</v>
      </c>
      <c r="F284" s="161"/>
      <c r="G284" s="161"/>
      <c r="H284" s="161"/>
      <c r="I284" s="161"/>
      <c r="J284" s="162"/>
      <c r="K284" s="3"/>
      <c r="L284" s="7"/>
      <c r="M284" s="8"/>
      <c r="N284" s="9"/>
      <c r="Z284" s="72"/>
    </row>
    <row r="285" spans="1:26" ht="20.100000000000001" customHeight="1" x14ac:dyDescent="0.15">
      <c r="A285" s="52"/>
      <c r="B285" s="52"/>
      <c r="C285" s="184"/>
      <c r="D285" s="188">
        <v>250</v>
      </c>
      <c r="E285" s="160" t="s">
        <v>99</v>
      </c>
      <c r="F285" s="161"/>
      <c r="G285" s="161"/>
      <c r="H285" s="161"/>
      <c r="I285" s="161"/>
      <c r="J285" s="162"/>
      <c r="K285" s="3"/>
      <c r="L285" s="7"/>
      <c r="M285" s="8"/>
      <c r="N285" s="9"/>
      <c r="Z285" s="72"/>
    </row>
    <row r="286" spans="1:26" ht="20.100000000000001" customHeight="1" x14ac:dyDescent="0.15">
      <c r="A286" s="52"/>
      <c r="B286" s="52"/>
      <c r="C286" s="184"/>
      <c r="D286" s="188">
        <v>260</v>
      </c>
      <c r="E286" s="160" t="s">
        <v>119</v>
      </c>
      <c r="F286" s="161"/>
      <c r="G286" s="161"/>
      <c r="H286" s="161"/>
      <c r="I286" s="161"/>
      <c r="J286" s="162"/>
      <c r="K286" s="3"/>
      <c r="L286" s="7"/>
      <c r="M286" s="8"/>
      <c r="N286" s="9"/>
      <c r="Z286" s="72"/>
    </row>
    <row r="287" spans="1:26" ht="20.100000000000001" customHeight="1" x14ac:dyDescent="0.15">
      <c r="C287" s="189"/>
      <c r="D287" s="188">
        <v>270</v>
      </c>
      <c r="E287" s="160" t="s">
        <v>100</v>
      </c>
      <c r="F287" s="161"/>
      <c r="G287" s="161"/>
      <c r="H287" s="161"/>
      <c r="I287" s="161"/>
      <c r="J287" s="162"/>
      <c r="K287" s="4"/>
      <c r="L287" s="7"/>
      <c r="M287" s="8"/>
      <c r="N287" s="9"/>
      <c r="Z287" s="72"/>
    </row>
    <row r="288" spans="1:26" ht="20.100000000000001" customHeight="1" x14ac:dyDescent="0.15">
      <c r="A288" s="52"/>
      <c r="B288" s="142"/>
      <c r="C288" s="190"/>
      <c r="D288" s="191">
        <v>280</v>
      </c>
      <c r="E288" s="160" t="s">
        <v>101</v>
      </c>
      <c r="F288" s="161"/>
      <c r="G288" s="161"/>
      <c r="H288" s="161"/>
      <c r="I288" s="161"/>
      <c r="J288" s="162"/>
      <c r="K288" s="3"/>
      <c r="L288" s="7"/>
      <c r="M288" s="8"/>
      <c r="N288" s="9"/>
      <c r="R288" s="192"/>
      <c r="S288" s="192"/>
      <c r="T288" s="192"/>
      <c r="U288" s="192"/>
      <c r="V288" s="192"/>
      <c r="W288" s="192"/>
      <c r="X288" s="192"/>
      <c r="Y288" s="192"/>
      <c r="Z288" s="72"/>
    </row>
    <row r="289" spans="2:26" ht="20.100000000000001" customHeight="1" x14ac:dyDescent="0.15">
      <c r="B289" s="145"/>
      <c r="C289" s="145"/>
      <c r="D289" s="193">
        <v>290</v>
      </c>
      <c r="E289" s="194" t="s">
        <v>115</v>
      </c>
      <c r="F289" s="195"/>
      <c r="G289" s="195"/>
      <c r="H289" s="195"/>
      <c r="I289" s="195"/>
      <c r="J289" s="196"/>
      <c r="K289" s="5"/>
      <c r="L289" s="10"/>
      <c r="M289" s="11"/>
      <c r="N289" s="12"/>
      <c r="Z289" s="145"/>
    </row>
    <row r="290" spans="2:26" ht="20.100000000000001" customHeight="1" x14ac:dyDescent="0.15">
      <c r="B290" s="145"/>
      <c r="Z290" s="145"/>
    </row>
    <row r="291" spans="2:26" ht="20.100000000000001" customHeight="1" x14ac:dyDescent="0.15">
      <c r="B291" s="145"/>
      <c r="C291" s="134"/>
      <c r="D291" s="116"/>
      <c r="E291" s="116"/>
      <c r="F291" s="116"/>
      <c r="G291" s="116"/>
      <c r="H291" s="116"/>
      <c r="I291" s="116"/>
      <c r="J291" s="116"/>
      <c r="K291" s="116"/>
      <c r="L291" s="116"/>
      <c r="M291" s="116"/>
      <c r="N291" s="116"/>
      <c r="O291" s="116"/>
      <c r="P291" s="116"/>
      <c r="Q291" s="116"/>
      <c r="R291" s="116"/>
      <c r="S291" s="116"/>
      <c r="T291" s="116"/>
      <c r="U291" s="116"/>
      <c r="V291" s="116"/>
      <c r="W291" s="116"/>
      <c r="X291" s="116"/>
      <c r="Y291" s="116"/>
      <c r="Z291" s="170"/>
    </row>
  </sheetData>
  <sheetProtection algorithmName="SHA-512" hashValue="g9CxY4kwjVtci1pA4C2z+FwlW1Oo9T9BVs+8Up42mlzv7jQGZDTvSmO2jEd+FfuXwO8L//C6noUU05IUbpVVNg==" saltValue="jhZdTfIiufkmWDVSztjeFw==" spinCount="100000" sheet="1" objects="1" scenarios="1"/>
  <dataConsolidate link="1"/>
  <mergeCells count="266">
    <mergeCell ref="E289:J289"/>
    <mergeCell ref="J247:Y247"/>
    <mergeCell ref="E280:J280"/>
    <mergeCell ref="E281:J281"/>
    <mergeCell ref="E282:J282"/>
    <mergeCell ref="E283:J283"/>
    <mergeCell ref="E284:J284"/>
    <mergeCell ref="E285:J285"/>
    <mergeCell ref="E286:J286"/>
    <mergeCell ref="E287:J287"/>
    <mergeCell ref="E288:J288"/>
    <mergeCell ref="E271:J271"/>
    <mergeCell ref="E272:J272"/>
    <mergeCell ref="E273:J273"/>
    <mergeCell ref="E274:J274"/>
    <mergeCell ref="E275:J275"/>
    <mergeCell ref="E276:J276"/>
    <mergeCell ref="E277:J277"/>
    <mergeCell ref="E278:J278"/>
    <mergeCell ref="E279:J279"/>
    <mergeCell ref="E262:J262"/>
    <mergeCell ref="E263:J263"/>
    <mergeCell ref="E264:J264"/>
    <mergeCell ref="E265:J265"/>
    <mergeCell ref="E266:J266"/>
    <mergeCell ref="E267:J267"/>
    <mergeCell ref="E268:J268"/>
    <mergeCell ref="E269:J269"/>
    <mergeCell ref="E270:J270"/>
    <mergeCell ref="E217:J217"/>
    <mergeCell ref="E218:J218"/>
    <mergeCell ref="E219:J219"/>
    <mergeCell ref="E220:J220"/>
    <mergeCell ref="E221:J221"/>
    <mergeCell ref="E258:J258"/>
    <mergeCell ref="E259:J259"/>
    <mergeCell ref="E260:J260"/>
    <mergeCell ref="E261:J261"/>
    <mergeCell ref="N239:P239"/>
    <mergeCell ref="E222:J222"/>
    <mergeCell ref="E223:J223"/>
    <mergeCell ref="E224:J224"/>
    <mergeCell ref="E225:J225"/>
    <mergeCell ref="E226:J226"/>
    <mergeCell ref="E227:J227"/>
    <mergeCell ref="E228:J228"/>
    <mergeCell ref="E229:J229"/>
    <mergeCell ref="E230:J230"/>
    <mergeCell ref="E231:J231"/>
    <mergeCell ref="E232:J232"/>
    <mergeCell ref="E233:J233"/>
    <mergeCell ref="E234:J234"/>
    <mergeCell ref="E235:J235"/>
    <mergeCell ref="E236:J236"/>
    <mergeCell ref="E237:J237"/>
    <mergeCell ref="E238:J238"/>
    <mergeCell ref="E239:J239"/>
    <mergeCell ref="N230:P230"/>
    <mergeCell ref="N231:P231"/>
    <mergeCell ref="N232:P232"/>
    <mergeCell ref="N233:P233"/>
    <mergeCell ref="N234:P234"/>
    <mergeCell ref="N218:P218"/>
    <mergeCell ref="N219:P219"/>
    <mergeCell ref="N220:P220"/>
    <mergeCell ref="N235:P235"/>
    <mergeCell ref="N236:P236"/>
    <mergeCell ref="N237:P237"/>
    <mergeCell ref="N238:P238"/>
    <mergeCell ref="N221:P221"/>
    <mergeCell ref="N222:P222"/>
    <mergeCell ref="N223:P223"/>
    <mergeCell ref="N224:P224"/>
    <mergeCell ref="N225:P225"/>
    <mergeCell ref="N226:P226"/>
    <mergeCell ref="N227:P227"/>
    <mergeCell ref="N228:P228"/>
    <mergeCell ref="N229:P229"/>
    <mergeCell ref="K236:M236"/>
    <mergeCell ref="K237:M237"/>
    <mergeCell ref="K238:M238"/>
    <mergeCell ref="K239:M239"/>
    <mergeCell ref="N196:P196"/>
    <mergeCell ref="N197:P197"/>
    <mergeCell ref="N198:P198"/>
    <mergeCell ref="N199:P199"/>
    <mergeCell ref="N200:P200"/>
    <mergeCell ref="N201:P201"/>
    <mergeCell ref="N202:P202"/>
    <mergeCell ref="N203:P203"/>
    <mergeCell ref="N204:P204"/>
    <mergeCell ref="N205:P205"/>
    <mergeCell ref="N206:P206"/>
    <mergeCell ref="N207:P207"/>
    <mergeCell ref="N208:P208"/>
    <mergeCell ref="N209:P209"/>
    <mergeCell ref="N210:P210"/>
    <mergeCell ref="N211:P211"/>
    <mergeCell ref="N212:P212"/>
    <mergeCell ref="N213:P213"/>
    <mergeCell ref="N214:P214"/>
    <mergeCell ref="N215:P215"/>
    <mergeCell ref="K227:M227"/>
    <mergeCell ref="K228:M228"/>
    <mergeCell ref="K229:M229"/>
    <mergeCell ref="K230:M230"/>
    <mergeCell ref="K231:M231"/>
    <mergeCell ref="K232:M232"/>
    <mergeCell ref="K233:M233"/>
    <mergeCell ref="K234:M234"/>
    <mergeCell ref="K235:M235"/>
    <mergeCell ref="K218:M218"/>
    <mergeCell ref="K219:M219"/>
    <mergeCell ref="K220:M220"/>
    <mergeCell ref="K221:M221"/>
    <mergeCell ref="K222:M222"/>
    <mergeCell ref="K223:M223"/>
    <mergeCell ref="K224:M224"/>
    <mergeCell ref="K225:M225"/>
    <mergeCell ref="K226:M226"/>
    <mergeCell ref="C13:H13"/>
    <mergeCell ref="C166:H166"/>
    <mergeCell ref="D256:Y256"/>
    <mergeCell ref="L268:N268"/>
    <mergeCell ref="I169:M169"/>
    <mergeCell ref="I171:M171"/>
    <mergeCell ref="I175:M175"/>
    <mergeCell ref="I177:M177"/>
    <mergeCell ref="I179:M179"/>
    <mergeCell ref="L258:N258"/>
    <mergeCell ref="L259:N259"/>
    <mergeCell ref="J180:Y180"/>
    <mergeCell ref="I173:Y173"/>
    <mergeCell ref="L264:N264"/>
    <mergeCell ref="L265:N265"/>
    <mergeCell ref="L266:N266"/>
    <mergeCell ref="L267:N267"/>
    <mergeCell ref="O181:Q181"/>
    <mergeCell ref="K196:M196"/>
    <mergeCell ref="N195:P195"/>
    <mergeCell ref="C192:H192"/>
    <mergeCell ref="K197:M197"/>
    <mergeCell ref="K198:M198"/>
    <mergeCell ref="K199:M199"/>
    <mergeCell ref="K217:M217"/>
    <mergeCell ref="I159:M159"/>
    <mergeCell ref="I157:Y157"/>
    <mergeCell ref="I161:M161"/>
    <mergeCell ref="I122:Y122"/>
    <mergeCell ref="K200:M200"/>
    <mergeCell ref="K201:M201"/>
    <mergeCell ref="K202:M202"/>
    <mergeCell ref="K203:M203"/>
    <mergeCell ref="K204:M204"/>
    <mergeCell ref="K205:M205"/>
    <mergeCell ref="K206:M206"/>
    <mergeCell ref="K207:M207"/>
    <mergeCell ref="K214:M214"/>
    <mergeCell ref="N216:P216"/>
    <mergeCell ref="N217:P217"/>
    <mergeCell ref="E196:J196"/>
    <mergeCell ref="E197:J197"/>
    <mergeCell ref="E198:J198"/>
    <mergeCell ref="E199:J199"/>
    <mergeCell ref="C146:H146"/>
    <mergeCell ref="I149:M149"/>
    <mergeCell ref="E200:J200"/>
    <mergeCell ref="E201:J201"/>
    <mergeCell ref="I155:Y155"/>
    <mergeCell ref="I118:M118"/>
    <mergeCell ref="I120:M120"/>
    <mergeCell ref="C109:H109"/>
    <mergeCell ref="I112:Y112"/>
    <mergeCell ref="I116:Y116"/>
    <mergeCell ref="I114:Y114"/>
    <mergeCell ref="K215:M215"/>
    <mergeCell ref="K216:M216"/>
    <mergeCell ref="E202:J202"/>
    <mergeCell ref="E203:J203"/>
    <mergeCell ref="E204:J204"/>
    <mergeCell ref="E205:J205"/>
    <mergeCell ref="E206:J206"/>
    <mergeCell ref="E207:J207"/>
    <mergeCell ref="E208:J208"/>
    <mergeCell ref="E209:J209"/>
    <mergeCell ref="E210:J210"/>
    <mergeCell ref="E211:J211"/>
    <mergeCell ref="E212:J212"/>
    <mergeCell ref="E213:J213"/>
    <mergeCell ref="E214:J214"/>
    <mergeCell ref="E215:J215"/>
    <mergeCell ref="E216:J216"/>
    <mergeCell ref="I26:Y26"/>
    <mergeCell ref="I22:Y22"/>
    <mergeCell ref="I24:Y24"/>
    <mergeCell ref="I28:Y28"/>
    <mergeCell ref="I20:M20"/>
    <mergeCell ref="I30:Y30"/>
    <mergeCell ref="I32:Y32"/>
    <mergeCell ref="I34:M34"/>
    <mergeCell ref="W1:Z1"/>
    <mergeCell ref="I36:M36"/>
    <mergeCell ref="I73:Y73"/>
    <mergeCell ref="J74:Y74"/>
    <mergeCell ref="I185:M185"/>
    <mergeCell ref="I187:M187"/>
    <mergeCell ref="K213:M213"/>
    <mergeCell ref="I181:M181"/>
    <mergeCell ref="I87:Y87"/>
    <mergeCell ref="I79:Y79"/>
    <mergeCell ref="I81:Y81"/>
    <mergeCell ref="I83:M83"/>
    <mergeCell ref="I85:M85"/>
    <mergeCell ref="D111:Y111"/>
    <mergeCell ref="C60:H60"/>
    <mergeCell ref="I38:Y38"/>
    <mergeCell ref="I71:Y71"/>
    <mergeCell ref="I40:M40"/>
    <mergeCell ref="I75:Y75"/>
    <mergeCell ref="J76:Y76"/>
    <mergeCell ref="I77:Y77"/>
    <mergeCell ref="I63:M63"/>
    <mergeCell ref="I69:M69"/>
    <mergeCell ref="I151:M151"/>
    <mergeCell ref="I153:Y153"/>
    <mergeCell ref="L280:N280"/>
    <mergeCell ref="L275:N275"/>
    <mergeCell ref="L271:N271"/>
    <mergeCell ref="L272:N272"/>
    <mergeCell ref="L273:N273"/>
    <mergeCell ref="L276:N276"/>
    <mergeCell ref="L277:N277"/>
    <mergeCell ref="L287:N287"/>
    <mergeCell ref="L260:N260"/>
    <mergeCell ref="L261:N261"/>
    <mergeCell ref="L262:N262"/>
    <mergeCell ref="L274:N274"/>
    <mergeCell ref="L269:N269"/>
    <mergeCell ref="L270:N270"/>
    <mergeCell ref="L281:N281"/>
    <mergeCell ref="L282:N282"/>
    <mergeCell ref="L278:N278"/>
    <mergeCell ref="L288:N288"/>
    <mergeCell ref="L289:N289"/>
    <mergeCell ref="D257:J257"/>
    <mergeCell ref="K195:M195"/>
    <mergeCell ref="E195:J195"/>
    <mergeCell ref="C244:H244"/>
    <mergeCell ref="I254:Y254"/>
    <mergeCell ref="I183:M183"/>
    <mergeCell ref="I246:M246"/>
    <mergeCell ref="I248:M248"/>
    <mergeCell ref="I250:M250"/>
    <mergeCell ref="I252:M252"/>
    <mergeCell ref="K208:M208"/>
    <mergeCell ref="K209:M209"/>
    <mergeCell ref="K210:M210"/>
    <mergeCell ref="K211:M211"/>
    <mergeCell ref="K212:M212"/>
    <mergeCell ref="L285:N285"/>
    <mergeCell ref="L286:N286"/>
    <mergeCell ref="L284:N284"/>
    <mergeCell ref="L263:N263"/>
    <mergeCell ref="L257:N257"/>
    <mergeCell ref="L283:N283"/>
    <mergeCell ref="L279:N279"/>
  </mergeCells>
  <phoneticPr fontId="5"/>
  <conditionalFormatting sqref="I20:M20">
    <cfRule type="expression" dxfId="37" priority="38" stopIfTrue="1">
      <formula>TRIM($I20)=""</formula>
    </cfRule>
  </conditionalFormatting>
  <conditionalFormatting sqref="I22:Y22">
    <cfRule type="expression" dxfId="36" priority="37" stopIfTrue="1">
      <formula>AND(TRIM($I22)&lt;&gt;"", OR(ISERROR(FIND("@"&amp;LEFT($I22,3)&amp;"@", 都道府県3))=FALSE, ISERROR(FIND("@"&amp;LEFT($I22,4)&amp;"@",都道府県4))=FALSE))=FALSE</formula>
    </cfRule>
  </conditionalFormatting>
  <conditionalFormatting sqref="I24:Y24">
    <cfRule type="expression" dxfId="35" priority="36" stopIfTrue="1">
      <formula>TRIM($I24)=""</formula>
    </cfRule>
  </conditionalFormatting>
  <conditionalFormatting sqref="I26:Y26">
    <cfRule type="expression" dxfId="34" priority="35" stopIfTrue="1">
      <formula>TRIM($I26)=""</formula>
    </cfRule>
  </conditionalFormatting>
  <conditionalFormatting sqref="I28:Y28">
    <cfRule type="expression" dxfId="33" priority="34" stopIfTrue="1">
      <formula>TRIM($I28)=""</formula>
    </cfRule>
  </conditionalFormatting>
  <conditionalFormatting sqref="I30:Y30">
    <cfRule type="expression" dxfId="32" priority="33" stopIfTrue="1">
      <formula>TRIM($I30)=""</formula>
    </cfRule>
  </conditionalFormatting>
  <conditionalFormatting sqref="I32:Y32">
    <cfRule type="expression" dxfId="31" priority="32" stopIfTrue="1">
      <formula>TRIM($I32)=""</formula>
    </cfRule>
  </conditionalFormatting>
  <conditionalFormatting sqref="I34:M34">
    <cfRule type="expression" dxfId="30" priority="31" stopIfTrue="1">
      <formula>NOT(AND(TRIM($I34)&lt;&gt;"",ISNUMBER(VALUE(SUBSTITUTE($I34,"-","")))))</formula>
    </cfRule>
  </conditionalFormatting>
  <conditionalFormatting sqref="I36:M36">
    <cfRule type="expression" dxfId="29" priority="30" stopIfTrue="1">
      <formula>NOT(AND(TRIM($I36)&lt;&gt;"",ISNUMBER(VALUE(SUBSTITUTE($I36,"-","")))))</formula>
    </cfRule>
  </conditionalFormatting>
  <conditionalFormatting sqref="I40:M40">
    <cfRule type="expression" dxfId="28" priority="29" stopIfTrue="1">
      <formula>AND($I40&lt;&gt;"一致する", $I40&lt;&gt;"一致しない")</formula>
    </cfRule>
  </conditionalFormatting>
  <conditionalFormatting sqref="I63:M63">
    <cfRule type="expression" dxfId="27" priority="28" stopIfTrue="1">
      <formula>AND($I63&lt;&gt;"しない", $I63&lt;&gt;"する")</formula>
    </cfRule>
  </conditionalFormatting>
  <conditionalFormatting sqref="I69:M69">
    <cfRule type="expression" dxfId="26" priority="27" stopIfTrue="1">
      <formula>OR(AND($I63="する",TRIM($I69)=""),AND($I63="しない",NOT(ISBLANK($I69))))</formula>
    </cfRule>
  </conditionalFormatting>
  <conditionalFormatting sqref="I71:Y71">
    <cfRule type="expression" dxfId="25" priority="26" stopIfTrue="1">
      <formula>OR(AND($I63="する",AND($I71&lt;&gt;"", OR(ISERROR(FIND("@"&amp;LEFT($I71,3)&amp;"@", 都道府県3))=FALSE, ISERROR(FIND("@"&amp;LEFT($I71,4)&amp;"@",都道府県4))=FALSE))=FALSE),AND($I63="しない",NOT(ISBLANK($I71))))</formula>
    </cfRule>
  </conditionalFormatting>
  <conditionalFormatting sqref="I73:Y73">
    <cfRule type="expression" dxfId="24" priority="25" stopIfTrue="1">
      <formula>OR(AND($I63="する",TRIM($I73)=""),AND($I63="しない",NOT(ISBLANK($I73))))</formula>
    </cfRule>
  </conditionalFormatting>
  <conditionalFormatting sqref="I75:Y75">
    <cfRule type="expression" dxfId="23" priority="24" stopIfTrue="1">
      <formula>OR(AND($I63="する",TRIM($I75)=""),AND($I63="しない",NOT(ISBLANK($I75))))</formula>
    </cfRule>
  </conditionalFormatting>
  <conditionalFormatting sqref="I77:Y77">
    <cfRule type="expression" dxfId="22" priority="23" stopIfTrue="1">
      <formula>OR(AND($I63="する",TRIM($I77)=""),AND($I63="しない",NOT(ISBLANK($I77))))</formula>
    </cfRule>
  </conditionalFormatting>
  <conditionalFormatting sqref="I79:Y79">
    <cfRule type="expression" dxfId="21" priority="22" stopIfTrue="1">
      <formula>OR(AND($I63="する",TRIM($I79)=""),AND($I63="しない",NOT(ISBLANK($I79))))</formula>
    </cfRule>
  </conditionalFormatting>
  <conditionalFormatting sqref="I81:Y81">
    <cfRule type="expression" dxfId="20" priority="21" stopIfTrue="1">
      <formula>OR(AND($I63="する",TRIM($I81)=""),AND($I63="しない",NOT(ISBLANK($I81))))</formula>
    </cfRule>
  </conditionalFormatting>
  <conditionalFormatting sqref="I83:M83">
    <cfRule type="expression" dxfId="19" priority="20" stopIfTrue="1">
      <formula>OR(AND($I63="する",NOT(AND(TRIM($I83)&lt;&gt;"",ISNUMBER(VALUE(SUBSTITUTE($I83,"-","")))))), AND($I63="しない",NOT(ISBLANK($I83))))</formula>
    </cfRule>
  </conditionalFormatting>
  <conditionalFormatting sqref="I85:M85">
    <cfRule type="expression" dxfId="18" priority="19" stopIfTrue="1">
      <formula>OR(AND($I63="する",NOT(AND(TRIM($I85)&lt;&gt;"",ISNUMBER(VALUE(SUBSTITUTE($I85,"-","")))))), AND($I63="しない",NOT(ISBLANK($I85))))</formula>
    </cfRule>
  </conditionalFormatting>
  <conditionalFormatting sqref="I87:Y87">
    <cfRule type="expression" dxfId="17" priority="18" stopIfTrue="1">
      <formula>AND($I63="しない",NOT(ISBLANK($I87)))</formula>
    </cfRule>
  </conditionalFormatting>
  <conditionalFormatting sqref="I118:M118">
    <cfRule type="expression" dxfId="16" priority="17" stopIfTrue="1">
      <formula>AND(TRIM($I118)&lt;&gt;"",NOT(ISNUMBER(VALUE(SUBSTITUTE($I118,"-","")))))</formula>
    </cfRule>
  </conditionalFormatting>
  <conditionalFormatting sqref="I120:M120">
    <cfRule type="expression" dxfId="15" priority="16" stopIfTrue="1">
      <formula>AND(TRIM($I120)&lt;&gt;"",NOT(ISNUMBER(VALUE(SUBSTITUTE($I120,"-","")))))</formula>
    </cfRule>
  </conditionalFormatting>
  <conditionalFormatting sqref="I149:M149">
    <cfRule type="expression" dxfId="14" priority="15" stopIfTrue="1">
      <formula>AND($I149&lt;&gt;"しない", $I149&lt;&gt;"する")</formula>
    </cfRule>
  </conditionalFormatting>
  <conditionalFormatting sqref="I151:M151">
    <cfRule type="expression" dxfId="13" priority="14" stopIfTrue="1">
      <formula>AND($I149="する",TRIM($I151)="")</formula>
    </cfRule>
  </conditionalFormatting>
  <conditionalFormatting sqref="I153:Y153">
    <cfRule type="expression" dxfId="12" priority="13" stopIfTrue="1">
      <formula>AND($I149="する",TRIM($I153)="")</formula>
    </cfRule>
  </conditionalFormatting>
  <conditionalFormatting sqref="I157:Y157">
    <cfRule type="expression" dxfId="11" priority="12" stopIfTrue="1">
      <formula>AND($I149="する",TRIM($I157)="")</formula>
    </cfRule>
  </conditionalFormatting>
  <conditionalFormatting sqref="I159:M159">
    <cfRule type="expression" dxfId="10" priority="11" stopIfTrue="1">
      <formula>AND($I149="する",NOT(AND(TRIM($I159)&lt;&gt;"",ISNUMBER(VALUE(SUBSTITUTE($I159,"-",""))))))</formula>
    </cfRule>
  </conditionalFormatting>
  <conditionalFormatting sqref="I161:M161">
    <cfRule type="expression" dxfId="9" priority="10" stopIfTrue="1">
      <formula>AND($I149="する",AND(TRIM($I161)&lt;&gt;"",NOT(ISNUMBER(VALUE(SUBSTITUTE($I161,"-",""))))))</formula>
    </cfRule>
  </conditionalFormatting>
  <conditionalFormatting sqref="I175:M175">
    <cfRule type="expression" dxfId="8" priority="9" stopIfTrue="1">
      <formula>TRIM($I175)=""</formula>
    </cfRule>
  </conditionalFormatting>
  <conditionalFormatting sqref="I177:M177">
    <cfRule type="expression" dxfId="7" priority="8" stopIfTrue="1">
      <formula>TRIM($I177)=""</formula>
    </cfRule>
  </conditionalFormatting>
  <conditionalFormatting sqref="I179:M179">
    <cfRule type="expression" dxfId="6" priority="7" stopIfTrue="1">
      <formula>TRIM($I179)=""</formula>
    </cfRule>
  </conditionalFormatting>
  <conditionalFormatting sqref="I246:M246">
    <cfRule type="expression" dxfId="5" priority="6" stopIfTrue="1">
      <formula>TRIM($I246)=""</formula>
    </cfRule>
  </conditionalFormatting>
  <conditionalFormatting sqref="P246">
    <cfRule type="expression" dxfId="4" priority="5" stopIfTrue="1">
      <formula>OR(NOT(ISNUMBER(VALUE(P246))), TRIM(P246)="", LEN(P246)&gt;6)</formula>
    </cfRule>
  </conditionalFormatting>
  <conditionalFormatting sqref="I248:M248">
    <cfRule type="expression" dxfId="3" priority="4" stopIfTrue="1">
      <formula>TRIM($I248)=""</formula>
    </cfRule>
  </conditionalFormatting>
  <conditionalFormatting sqref="I250:M250">
    <cfRule type="expression" dxfId="2" priority="3" stopIfTrue="1">
      <formula>TRIM($I250)=""</formula>
    </cfRule>
  </conditionalFormatting>
  <conditionalFormatting sqref="I252:M252">
    <cfRule type="expression" dxfId="1" priority="2" stopIfTrue="1">
      <formula>TRIM($I252)=""</formula>
    </cfRule>
  </conditionalFormatting>
  <conditionalFormatting sqref="I254:Y254">
    <cfRule type="expression" dxfId="0" priority="1" stopIfTrue="1">
      <formula>TRIM($I254)=""</formula>
    </cfRule>
  </conditionalFormatting>
  <dataValidations count="217">
    <dataValidation type="whole" imeMode="halfAlpha" allowBlank="1" showInputMessage="1" showErrorMessage="1" error="7桁の数字を入力してください" sqref="I20:M20" xr:uid="{B0AEAFC8-4413-4CDD-937A-473777F87C0E}">
      <formula1>0</formula1>
      <formula2>9999999</formula2>
    </dataValidation>
    <dataValidation errorStyle="warning" imeMode="hiragana" allowBlank="1" showInputMessage="1" showErrorMessage="1" sqref="I22:Y22" xr:uid="{FF7B0B9D-B75C-4B80-B9B8-0DA94DFF278A}"/>
    <dataValidation errorStyle="warning" imeMode="fullKatakana" allowBlank="1" showInputMessage="1" showErrorMessage="1" sqref="I24:Y24" xr:uid="{3710B871-0D77-4E36-8F64-CE80DA422ECE}"/>
    <dataValidation errorStyle="warning" imeMode="hiragana" allowBlank="1" showInputMessage="1" showErrorMessage="1" sqref="I26:Y26" xr:uid="{6D802468-9187-4DB9-AB4F-0F92BB76B2B0}"/>
    <dataValidation errorStyle="warning" imeMode="hiragana" allowBlank="1" showInputMessage="1" showErrorMessage="1" sqref="I28:Y28" xr:uid="{82F28323-1437-411C-90CA-475F02AA75A7}"/>
    <dataValidation errorStyle="warning" imeMode="fullKatakana" allowBlank="1" showInputMessage="1" showErrorMessage="1" sqref="I30:Y30" xr:uid="{A524F219-3831-426D-9EBB-DE8DF7A9211E}"/>
    <dataValidation errorStyle="warning" imeMode="hiragana" allowBlank="1" showInputMessage="1" showErrorMessage="1" sqref="I32:Y32" xr:uid="{73214482-2724-4FB0-8FD1-59EA6A958A60}"/>
    <dataValidation errorStyle="warning" imeMode="halfAlpha" allowBlank="1" showInputMessage="1" showErrorMessage="1" sqref="I34:M34" xr:uid="{E8B212DE-4CAA-41F6-A07F-98EB7FFC155D}"/>
    <dataValidation errorStyle="warning" imeMode="halfAlpha" allowBlank="1" showInputMessage="1" showErrorMessage="1" sqref="I36:M36" xr:uid="{389CBD21-7B26-4F4A-A1FF-1F0734045EB5}"/>
    <dataValidation errorStyle="warning" imeMode="halfAlpha" allowBlank="1" showInputMessage="1" showErrorMessage="1" sqref="I38:Y38" xr:uid="{FA98A46A-B90C-4368-B1F7-A65C13F53AE9}"/>
    <dataValidation type="list" imeMode="halfAlpha" allowBlank="1" showInputMessage="1" showErrorMessage="1" error="リストから選択してください" sqref="I40:M40" xr:uid="{4C5D9FAA-7288-4DF1-9D44-796CC3714E32}">
      <formula1>"一致する,一致しない"</formula1>
    </dataValidation>
    <dataValidation type="list" imeMode="halfAlpha" allowBlank="1" showInputMessage="1" showErrorMessage="1" error="リストから選択してください" sqref="I63:M63" xr:uid="{96CED96B-D610-4E3B-B282-640121241BAC}">
      <formula1>"しない,する"</formula1>
    </dataValidation>
    <dataValidation type="whole" imeMode="halfAlpha" allowBlank="1" showInputMessage="1" showErrorMessage="1" error="7桁の数字を入力してください" sqref="I69:M69" xr:uid="{49005086-E308-4DB9-9EDB-4E0ED0C5FAC3}">
      <formula1>0</formula1>
      <formula2>9999999</formula2>
    </dataValidation>
    <dataValidation errorStyle="warning" imeMode="hiragana" allowBlank="1" showInputMessage="1" showErrorMessage="1" sqref="I71:Y71" xr:uid="{916B2074-B448-4C51-86C5-1AD0DD1E6BBB}"/>
    <dataValidation errorStyle="warning" imeMode="fullKatakana" allowBlank="1" showInputMessage="1" showErrorMessage="1" sqref="I73:Y73" xr:uid="{C5CAFDFD-03D9-4025-9B64-F1872E864E9E}"/>
    <dataValidation errorStyle="warning" imeMode="hiragana" allowBlank="1" showInputMessage="1" showErrorMessage="1" sqref="I75:Y75" xr:uid="{3662A3EF-C947-4557-8A17-5447D96FEAA6}"/>
    <dataValidation errorStyle="warning" imeMode="hiragana" allowBlank="1" showInputMessage="1" showErrorMessage="1" sqref="I77:Y77" xr:uid="{054A4C04-F247-421B-9BD3-B5F07012DC37}"/>
    <dataValidation errorStyle="warning" imeMode="fullKatakana" allowBlank="1" showInputMessage="1" showErrorMessage="1" sqref="I79:Y79" xr:uid="{EB1107AF-6EEA-416E-88E3-C23739F7444E}"/>
    <dataValidation errorStyle="warning" imeMode="hiragana" allowBlank="1" showInputMessage="1" showErrorMessage="1" sqref="I81:Y81" xr:uid="{5BC98336-290E-4B94-B5A8-71ADCF404638}"/>
    <dataValidation errorStyle="warning" imeMode="halfAlpha" allowBlank="1" showInputMessage="1" showErrorMessage="1" sqref="I83:M83" xr:uid="{5D8CCF57-2921-4FFE-B8F3-A462B47C8413}"/>
    <dataValidation errorStyle="warning" imeMode="halfAlpha" allowBlank="1" showInputMessage="1" showErrorMessage="1" sqref="I85:M85" xr:uid="{108408D8-4C4F-44E1-B3FC-162F0D449317}"/>
    <dataValidation errorStyle="warning" imeMode="halfAlpha" allowBlank="1" showInputMessage="1" showErrorMessage="1" sqref="I87:Y87" xr:uid="{52F7A810-5261-4492-B91C-897186399F13}"/>
    <dataValidation errorStyle="warning" imeMode="hiragana" allowBlank="1" showInputMessage="1" showErrorMessage="1" sqref="I112:Y112" xr:uid="{055C38E5-5DA0-4250-943B-42678BE276DE}"/>
    <dataValidation errorStyle="warning" imeMode="fullKatakana" allowBlank="1" showInputMessage="1" showErrorMessage="1" sqref="I114:Y114" xr:uid="{DA374B9F-DDA4-4DBC-B2DB-30594EA9C1DD}"/>
    <dataValidation errorStyle="warning" imeMode="hiragana" allowBlank="1" showInputMessage="1" showErrorMessage="1" sqref="I116:Y116" xr:uid="{77F8E093-BA4C-46B8-BC0B-FBAAD7D1B704}"/>
    <dataValidation errorStyle="warning" imeMode="halfAlpha" allowBlank="1" showInputMessage="1" showErrorMessage="1" sqref="I118:M118" xr:uid="{03F52043-C247-4F86-8AE4-DD72FCF5A657}"/>
    <dataValidation errorStyle="warning" imeMode="halfAlpha" allowBlank="1" showInputMessage="1" showErrorMessage="1" sqref="I120:M120" xr:uid="{CE79CC7E-F334-4FBC-A070-8F11D9957664}"/>
    <dataValidation errorStyle="warning" imeMode="halfAlpha" allowBlank="1" showInputMessage="1" showErrorMessage="1" sqref="I122:Y122" xr:uid="{570BFC8E-F3CD-48B2-85FF-8959632101DA}"/>
    <dataValidation type="list" imeMode="halfAlpha" allowBlank="1" showInputMessage="1" showErrorMessage="1" error="リストから選択してください" sqref="I149:M149" xr:uid="{537DCBA8-75C8-4527-A706-4B7C450C531A}">
      <formula1>"しない,する"</formula1>
    </dataValidation>
    <dataValidation type="whole" imeMode="halfAlpha" allowBlank="1" showInputMessage="1" showErrorMessage="1" error="7桁の数字を入力してください" sqref="I151:M151" xr:uid="{348DE557-BDA8-485B-A0E8-C5EBEE93BB97}">
      <formula1>0</formula1>
      <formula2>9999999</formula2>
    </dataValidation>
    <dataValidation errorStyle="warning" imeMode="hiragana" allowBlank="1" showInputMessage="1" showErrorMessage="1" sqref="I153:Y153" xr:uid="{62BB06E6-47AE-4890-98B8-17A7BE5ED8D7}"/>
    <dataValidation errorStyle="warning" imeMode="fullKatakana" allowBlank="1" showInputMessage="1" showErrorMessage="1" sqref="I155:Y155" xr:uid="{13F75DCA-A63F-400E-9896-33DA6774CBF6}"/>
    <dataValidation errorStyle="warning" imeMode="hiragana" allowBlank="1" showInputMessage="1" showErrorMessage="1" sqref="I157:Y157" xr:uid="{3D045D24-864D-4702-BD63-0B5ACCB55470}"/>
    <dataValidation errorStyle="warning" imeMode="halfAlpha" allowBlank="1" showInputMessage="1" showErrorMessage="1" sqref="I159:M159" xr:uid="{1F63B3BF-C411-4D84-B96E-F1FA584A8F42}"/>
    <dataValidation errorStyle="warning" imeMode="halfAlpha" allowBlank="1" showInputMessage="1" showErrorMessage="1" sqref="I161:M161" xr:uid="{B792F8CF-69F5-4AD7-A12C-4C926B3D8E0E}"/>
    <dataValidation errorStyle="warning" imeMode="halfAlpha" allowBlank="1" showInputMessage="1" showErrorMessage="1" sqref="I173:Y173" xr:uid="{8B72AB8B-E072-4363-A190-51D809B4E9E6}"/>
    <dataValidation type="whole" imeMode="halfAlpha" allowBlank="1" showInputMessage="1" showErrorMessage="1" error="有効な数字を入力してください" sqref="I175:M175" xr:uid="{579F0D6E-8B8F-4665-A345-941460BE294D}">
      <formula1>0</formula1>
      <formula2>9999999999</formula2>
    </dataValidation>
    <dataValidation type="whole" imeMode="halfAlpha" allowBlank="1" showInputMessage="1" showErrorMessage="1" error="有効な数字を入力してください" sqref="I177:M177" xr:uid="{EB34583E-C566-4D25-ACC7-1466501CB718}">
      <formula1>0</formula1>
      <formula2>9999999999</formula2>
    </dataValidation>
    <dataValidation type="whole" imeMode="halfAlpha" allowBlank="1" showInputMessage="1" showErrorMessage="1" error="有効な数字を入力してください" sqref="I179:M179" xr:uid="{D9A4E170-FD0A-44B8-9F97-58ACF0BF70E2}">
      <formula1>0</formula1>
      <formula2>9999999999</formula2>
    </dataValidation>
    <dataValidation type="date" imeMode="halfAlpha" allowBlank="1" showInputMessage="1" showErrorMessage="1" error="有効な日付を入力してください" sqref="I181:M181" xr:uid="{F87552A1-1DBA-4AE3-B43E-E54DE2E120A8}">
      <formula1>92</formula1>
      <formula2>73415</formula2>
    </dataValidation>
    <dataValidation type="date" imeMode="halfAlpha" allowBlank="1" showInputMessage="1" showErrorMessage="1" error="有効な日付を入力してください" sqref="O181:Q181" xr:uid="{748770AB-38F5-40C6-8692-3DA15421C31E}">
      <formula1>92</formula1>
      <formula2>73415</formula2>
    </dataValidation>
    <dataValidation type="date" imeMode="halfAlpha" allowBlank="1" showInputMessage="1" showErrorMessage="1" error="有効な日付を入力してください" sqref="I183:M183" xr:uid="{B402F71E-42A0-4359-898B-32EA5644DA86}">
      <formula1>92</formula1>
      <formula2>73415</formula2>
    </dataValidation>
    <dataValidation type="list" imeMode="halfAlpha" allowBlank="1" showInputMessage="1" showErrorMessage="1" error="リストから選択してください" sqref="I185:M185" xr:uid="{0E26C2D6-B1B1-421B-93E0-0EB564113CF1}">
      <formula1>"なし,会社更生法,民事再生法,　"</formula1>
    </dataValidation>
    <dataValidation type="list" imeMode="halfAlpha" allowBlank="1" showInputMessage="1" showErrorMessage="1" error="リストから選択してください" sqref="I187:M187" xr:uid="{A470B6AE-B015-4F18-8391-9F7E271BE170}">
      <formula1>"あり,なし,　"</formula1>
    </dataValidation>
    <dataValidation type="whole" imeMode="halfAlpha" allowBlank="1" showInputMessage="1" showErrorMessage="1" error="有効な数字を入力してください" sqref="K196:M196" xr:uid="{620BE613-5777-4BC1-BE1A-66F3712B3DD7}">
      <formula1>0</formula1>
      <formula2>9999999999</formula2>
    </dataValidation>
    <dataValidation type="whole" imeMode="halfAlpha" allowBlank="1" showInputMessage="1" showErrorMessage="1" error="有効な数字を入力してください" sqref="N196:P196" xr:uid="{803B8132-9F71-435B-9A05-112D9F014A34}">
      <formula1>0</formula1>
      <formula2>9999999999</formula2>
    </dataValidation>
    <dataValidation type="whole" imeMode="halfAlpha" allowBlank="1" showInputMessage="1" showErrorMessage="1" error="有効な数字を入力してください" sqref="K197:M197" xr:uid="{6AE4C58D-0E4D-46CB-93E5-711769B1C704}">
      <formula1>0</formula1>
      <formula2>9999999999</formula2>
    </dataValidation>
    <dataValidation type="whole" imeMode="halfAlpha" allowBlank="1" showInputMessage="1" showErrorMessage="1" error="有効な数字を入力してください" sqref="N197:P197" xr:uid="{04A36C50-B7C3-4464-B6A8-1B6E6D56FB64}">
      <formula1>0</formula1>
      <formula2>9999999999</formula2>
    </dataValidation>
    <dataValidation type="whole" imeMode="halfAlpha" allowBlank="1" showInputMessage="1" showErrorMessage="1" error="有効な数字を入力してください" sqref="K198:M198" xr:uid="{8D19081C-6E11-4283-AB6E-CB4BA8A94559}">
      <formula1>0</formula1>
      <formula2>9999999999</formula2>
    </dataValidation>
    <dataValidation type="whole" imeMode="halfAlpha" allowBlank="1" showInputMessage="1" showErrorMessage="1" error="有効な数字を入力してください" sqref="N198:P198" xr:uid="{7E196813-8405-4D95-A850-9AD1659811F9}">
      <formula1>0</formula1>
      <formula2>9999999999</formula2>
    </dataValidation>
    <dataValidation type="whole" imeMode="halfAlpha" allowBlank="1" showInputMessage="1" showErrorMessage="1" error="有効な数字を入力してください" sqref="K199:M199" xr:uid="{833A623C-3D18-4734-AE15-CBC26945E63E}">
      <formula1>0</formula1>
      <formula2>9999999999</formula2>
    </dataValidation>
    <dataValidation type="whole" imeMode="halfAlpha" allowBlank="1" showInputMessage="1" showErrorMessage="1" error="有効な数字を入力してください" sqref="N199:P199" xr:uid="{26D42F67-B686-4A5B-9DE8-C0BEAE356AA3}">
      <formula1>0</formula1>
      <formula2>9999999999</formula2>
    </dataValidation>
    <dataValidation type="whole" imeMode="halfAlpha" allowBlank="1" showInputMessage="1" showErrorMessage="1" error="有効な数字を入力してください" sqref="K200:M200" xr:uid="{1C2102CE-51EF-4D0D-94D3-469A3A3F3B18}">
      <formula1>0</formula1>
      <formula2>9999999999</formula2>
    </dataValidation>
    <dataValidation type="whole" imeMode="halfAlpha" allowBlank="1" showInputMessage="1" showErrorMessage="1" error="有効な数字を入力してください" sqref="N200:P200" xr:uid="{AB471FB1-3DC6-4A53-BCA6-DD287E06CB84}">
      <formula1>0</formula1>
      <formula2>9999999999</formula2>
    </dataValidation>
    <dataValidation type="whole" imeMode="halfAlpha" allowBlank="1" showInputMessage="1" showErrorMessage="1" error="有効な数字を入力してください" sqref="K201:M201" xr:uid="{26FAC81E-B966-4B81-AC43-2764D01A69D8}">
      <formula1>0</formula1>
      <formula2>9999999999</formula2>
    </dataValidation>
    <dataValidation type="whole" imeMode="halfAlpha" allowBlank="1" showInputMessage="1" showErrorMessage="1" error="有効な数字を入力してください" sqref="N201:P201" xr:uid="{714DA4CF-70F5-49F3-AD4A-1D7EDD9737A3}">
      <formula1>0</formula1>
      <formula2>9999999999</formula2>
    </dataValidation>
    <dataValidation type="whole" imeMode="halfAlpha" allowBlank="1" showInputMessage="1" showErrorMessage="1" error="有効な数字を入力してください" sqref="K202:M202" xr:uid="{0A254D60-D84D-44AD-B898-65D78D10F9EB}">
      <formula1>0</formula1>
      <formula2>9999999999</formula2>
    </dataValidation>
    <dataValidation type="whole" imeMode="halfAlpha" allowBlank="1" showInputMessage="1" showErrorMessage="1" error="有効な数字を入力してください" sqref="N202:P202" xr:uid="{739AEB1C-13BA-4040-95C5-17D648D50603}">
      <formula1>0</formula1>
      <formula2>9999999999</formula2>
    </dataValidation>
    <dataValidation type="whole" imeMode="halfAlpha" allowBlank="1" showInputMessage="1" showErrorMessage="1" error="有効な数字を入力してください" sqref="K203:M203" xr:uid="{6D38A9B5-B518-4322-81C7-1A1384194385}">
      <formula1>0</formula1>
      <formula2>9999999999</formula2>
    </dataValidation>
    <dataValidation type="whole" imeMode="halfAlpha" allowBlank="1" showInputMessage="1" showErrorMessage="1" error="有効な数字を入力してください" sqref="N203:P203" xr:uid="{16FE376E-E0C4-4C7F-A471-91E84E60B2DB}">
      <formula1>0</formula1>
      <formula2>9999999999</formula2>
    </dataValidation>
    <dataValidation type="whole" imeMode="halfAlpha" allowBlank="1" showInputMessage="1" showErrorMessage="1" error="有効な数字を入力してください" sqref="K204:M204" xr:uid="{10A7294C-A023-4773-B51E-DA55BC8AFF68}">
      <formula1>0</formula1>
      <formula2>9999999999</formula2>
    </dataValidation>
    <dataValidation type="whole" imeMode="halfAlpha" allowBlank="1" showInputMessage="1" showErrorMessage="1" error="有効な数字を入力してください" sqref="N204:P204" xr:uid="{BE5A3A35-CB0A-4EE8-BE2F-0EFD1D1DB08F}">
      <formula1>0</formula1>
      <formula2>9999999999</formula2>
    </dataValidation>
    <dataValidation type="whole" imeMode="halfAlpha" allowBlank="1" showInputMessage="1" showErrorMessage="1" error="有効な数字を入力してください" sqref="K205:M205" xr:uid="{3601ADE4-87E8-428C-AC17-9AD2A462A368}">
      <formula1>0</formula1>
      <formula2>9999999999</formula2>
    </dataValidation>
    <dataValidation type="whole" imeMode="halfAlpha" allowBlank="1" showInputMessage="1" showErrorMessage="1" error="有効な数字を入力してください" sqref="N205:P205" xr:uid="{B4B01ED3-CCF6-4502-B3F4-0E1EBC39DE7E}">
      <formula1>0</formula1>
      <formula2>9999999999</formula2>
    </dataValidation>
    <dataValidation type="whole" imeMode="halfAlpha" allowBlank="1" showInputMessage="1" showErrorMessage="1" error="有効な数字を入力してください" sqref="K206:M206" xr:uid="{73B245AD-A2C0-4A72-9D24-C0D312357CF4}">
      <formula1>0</formula1>
      <formula2>9999999999</formula2>
    </dataValidation>
    <dataValidation type="whole" imeMode="halfAlpha" allowBlank="1" showInputMessage="1" showErrorMessage="1" error="有効な数字を入力してください" sqref="N206:P206" xr:uid="{D532C9D7-7C5E-496F-8BEA-1DC0A90C379F}">
      <formula1>0</formula1>
      <formula2>9999999999</formula2>
    </dataValidation>
    <dataValidation type="whole" imeMode="halfAlpha" allowBlank="1" showInputMessage="1" showErrorMessage="1" error="有効な数字を入力してください" sqref="K207:M207" xr:uid="{28112482-75C4-4E00-A3F2-172297A65B0D}">
      <formula1>0</formula1>
      <formula2>9999999999</formula2>
    </dataValidation>
    <dataValidation type="whole" imeMode="halfAlpha" allowBlank="1" showInputMessage="1" showErrorMessage="1" error="有効な数字を入力してください" sqref="N207:P207" xr:uid="{9DF04D68-0175-49AF-8CD0-4DD39073AAC2}">
      <formula1>0</formula1>
      <formula2>9999999999</formula2>
    </dataValidation>
    <dataValidation type="whole" imeMode="halfAlpha" allowBlank="1" showInputMessage="1" showErrorMessage="1" error="有効な数字を入力してください" sqref="K208:M208" xr:uid="{B7692E15-CAA5-4FA4-9F49-702B4461BC79}">
      <formula1>0</formula1>
      <formula2>9999999999</formula2>
    </dataValidation>
    <dataValidation type="whole" imeMode="halfAlpha" allowBlank="1" showInputMessage="1" showErrorMessage="1" error="有効な数字を入力してください" sqref="N208:P208" xr:uid="{4A6D2CF2-E6D3-4BD9-B192-5D1C25D28E10}">
      <formula1>0</formula1>
      <formula2>9999999999</formula2>
    </dataValidation>
    <dataValidation type="whole" imeMode="halfAlpha" allowBlank="1" showInputMessage="1" showErrorMessage="1" error="有効な数字を入力してください" sqref="K209:M209" xr:uid="{6BB1A69F-16E0-4DF9-AECA-A4423182249A}">
      <formula1>0</formula1>
      <formula2>9999999999</formula2>
    </dataValidation>
    <dataValidation type="whole" imeMode="halfAlpha" allowBlank="1" showInputMessage="1" showErrorMessage="1" error="有効な数字を入力してください" sqref="N209:P209" xr:uid="{A5CA00F6-2D91-4B3D-B75B-05BFC5619672}">
      <formula1>0</formula1>
      <formula2>9999999999</formula2>
    </dataValidation>
    <dataValidation type="whole" imeMode="halfAlpha" allowBlank="1" showInputMessage="1" showErrorMessage="1" error="有効な数字を入力してください" sqref="K210:M210" xr:uid="{37752EFC-AEDA-4BCB-AAA3-9F0F6E5B1EAD}">
      <formula1>0</formula1>
      <formula2>9999999999</formula2>
    </dataValidation>
    <dataValidation type="whole" imeMode="halfAlpha" allowBlank="1" showInputMessage="1" showErrorMessage="1" error="有効な数字を入力してください" sqref="N210:P210" xr:uid="{86F19207-11C4-4E61-9487-8179405E2ADC}">
      <formula1>0</formula1>
      <formula2>9999999999</formula2>
    </dataValidation>
    <dataValidation type="whole" imeMode="halfAlpha" allowBlank="1" showInputMessage="1" showErrorMessage="1" error="有効な数字を入力してください" sqref="K211:M211" xr:uid="{2E636799-837F-46F9-B5A6-D88F82C9205F}">
      <formula1>0</formula1>
      <formula2>9999999999</formula2>
    </dataValidation>
    <dataValidation type="whole" imeMode="halfAlpha" allowBlank="1" showInputMessage="1" showErrorMessage="1" error="有効な数字を入力してください" sqref="N211:P211" xr:uid="{F15BEC74-E93E-4AE3-9B4E-97E38FB00A2A}">
      <formula1>0</formula1>
      <formula2>9999999999</formula2>
    </dataValidation>
    <dataValidation type="whole" imeMode="halfAlpha" allowBlank="1" showInputMessage="1" showErrorMessage="1" error="有効な数字を入力してください" sqref="K212:M212" xr:uid="{987A9701-D59F-4403-8903-E9E022078902}">
      <formula1>0</formula1>
      <formula2>9999999999</formula2>
    </dataValidation>
    <dataValidation type="whole" imeMode="halfAlpha" allowBlank="1" showInputMessage="1" showErrorMessage="1" error="有効な数字を入力してください" sqref="N212:P212" xr:uid="{4C0FD120-952E-462E-986D-2121AE149510}">
      <formula1>0</formula1>
      <formula2>9999999999</formula2>
    </dataValidation>
    <dataValidation type="whole" imeMode="halfAlpha" allowBlank="1" showInputMessage="1" showErrorMessage="1" error="有効な数字を入力してください" sqref="K213:M213" xr:uid="{4074852E-DC3F-473B-AAAC-2759C8B07AA8}">
      <formula1>0</formula1>
      <formula2>9999999999</formula2>
    </dataValidation>
    <dataValidation type="whole" imeMode="halfAlpha" allowBlank="1" showInputMessage="1" showErrorMessage="1" error="有効な数字を入力してください" sqref="N213:P213" xr:uid="{11E8CAF8-E6F0-45E0-80E9-6269B30EE13B}">
      <formula1>0</formula1>
      <formula2>9999999999</formula2>
    </dataValidation>
    <dataValidation type="whole" imeMode="halfAlpha" allowBlank="1" showInputMessage="1" showErrorMessage="1" error="有効な数字を入力してください" sqref="K214:M214" xr:uid="{8904D7B4-1BC5-4E52-B763-343462C578F3}">
      <formula1>0</formula1>
      <formula2>9999999999</formula2>
    </dataValidation>
    <dataValidation type="whole" imeMode="halfAlpha" allowBlank="1" showInputMessage="1" showErrorMessage="1" error="有効な数字を入力してください" sqref="N214:P214" xr:uid="{935DC754-76C0-4D38-AA2D-6B9B800868B5}">
      <formula1>0</formula1>
      <formula2>9999999999</formula2>
    </dataValidation>
    <dataValidation type="whole" imeMode="halfAlpha" allowBlank="1" showInputMessage="1" showErrorMessage="1" error="有効な数字を入力してください" sqref="K215:M215" xr:uid="{28EADB76-66EE-4871-9A74-E6A17C59F4FC}">
      <formula1>0</formula1>
      <formula2>9999999999</formula2>
    </dataValidation>
    <dataValidation type="whole" imeMode="halfAlpha" allowBlank="1" showInputMessage="1" showErrorMessage="1" error="有効な数字を入力してください" sqref="N215:P215" xr:uid="{63575108-815E-42A9-834D-431FB3B67D73}">
      <formula1>0</formula1>
      <formula2>9999999999</formula2>
    </dataValidation>
    <dataValidation type="whole" imeMode="halfAlpha" allowBlank="1" showInputMessage="1" showErrorMessage="1" error="有効な数字を入力してください" sqref="K216:M216" xr:uid="{98B7D052-7FC7-4CB1-B812-51F7200CFF61}">
      <formula1>0</formula1>
      <formula2>9999999999</formula2>
    </dataValidation>
    <dataValidation type="whole" imeMode="halfAlpha" allowBlank="1" showInputMessage="1" showErrorMessage="1" error="有効な数字を入力してください" sqref="N216:P216" xr:uid="{76E85302-2094-4033-ABBE-9720A79933FA}">
      <formula1>0</formula1>
      <formula2>9999999999</formula2>
    </dataValidation>
    <dataValidation type="whole" imeMode="halfAlpha" allowBlank="1" showInputMessage="1" showErrorMessage="1" error="有効な数字を入力してください" sqref="K217:M217" xr:uid="{C39D5B08-CA3D-44AE-A5C0-7917639FB617}">
      <formula1>0</formula1>
      <formula2>9999999999</formula2>
    </dataValidation>
    <dataValidation type="whole" imeMode="halfAlpha" allowBlank="1" showInputMessage="1" showErrorMessage="1" error="有効な数字を入力してください" sqref="N217:P217" xr:uid="{076B4E1E-00B7-4A78-BBD8-70E697E0BB0E}">
      <formula1>0</formula1>
      <formula2>9999999999</formula2>
    </dataValidation>
    <dataValidation type="whole" imeMode="halfAlpha" allowBlank="1" showInputMessage="1" showErrorMessage="1" error="有効な数字を入力してください" sqref="K218:M218" xr:uid="{1B0562B7-4D04-49B8-B43B-DC3EABA6ADD5}">
      <formula1>0</formula1>
      <formula2>9999999999</formula2>
    </dataValidation>
    <dataValidation type="whole" imeMode="halfAlpha" allowBlank="1" showInputMessage="1" showErrorMessage="1" error="有効な数字を入力してください" sqref="N218:P218" xr:uid="{11E9ACFA-FC79-4FAC-B08A-930C319478BA}">
      <formula1>0</formula1>
      <formula2>9999999999</formula2>
    </dataValidation>
    <dataValidation type="whole" imeMode="halfAlpha" allowBlank="1" showInputMessage="1" showErrorMessage="1" error="有効な数字を入力してください" sqref="K219:M219" xr:uid="{B7E21042-4F62-4457-B622-212E9E531B32}">
      <formula1>0</formula1>
      <formula2>9999999999</formula2>
    </dataValidation>
    <dataValidation type="whole" imeMode="halfAlpha" allowBlank="1" showInputMessage="1" showErrorMessage="1" error="有効な数字を入力してください" sqref="N219:P219" xr:uid="{938F7470-D95F-4506-B9D8-FA93B9E91C77}">
      <formula1>0</formula1>
      <formula2>9999999999</formula2>
    </dataValidation>
    <dataValidation type="whole" imeMode="halfAlpha" allowBlank="1" showInputMessage="1" showErrorMessage="1" error="有効な数字を入力してください" sqref="K220:M220" xr:uid="{52D88B18-3842-4E96-A29A-AEE5D669A66D}">
      <formula1>0</formula1>
      <formula2>9999999999</formula2>
    </dataValidation>
    <dataValidation type="whole" imeMode="halfAlpha" allowBlank="1" showInputMessage="1" showErrorMessage="1" error="有効な数字を入力してください" sqref="N220:P220" xr:uid="{02C2E4D9-F00D-4295-AA3F-337D955E20E1}">
      <formula1>0</formula1>
      <formula2>9999999999</formula2>
    </dataValidation>
    <dataValidation type="whole" imeMode="halfAlpha" allowBlank="1" showInputMessage="1" showErrorMessage="1" error="有効な数字を入力してください" sqref="K221:M221" xr:uid="{3BA54053-43BD-47C9-8519-7DA4B4D7C9FD}">
      <formula1>0</formula1>
      <formula2>9999999999</formula2>
    </dataValidation>
    <dataValidation type="whole" imeMode="halfAlpha" allowBlank="1" showInputMessage="1" showErrorMessage="1" error="有効な数字を入力してください" sqref="N221:P221" xr:uid="{B81EF24D-8D2D-42D7-BA84-EA8B1B032990}">
      <formula1>0</formula1>
      <formula2>9999999999</formula2>
    </dataValidation>
    <dataValidation errorStyle="warning" imeMode="hiragana" allowBlank="1" showInputMessage="1" showErrorMessage="1" sqref="E222:J222" xr:uid="{BD16FC3E-DE45-45F2-B02F-FDE3099E1C42}"/>
    <dataValidation type="whole" imeMode="halfAlpha" allowBlank="1" showInputMessage="1" showErrorMessage="1" error="有効な数字を入力してください" sqref="K222:M222" xr:uid="{B9A155D8-B855-46E0-AA9F-54FEF574A58B}">
      <formula1>0</formula1>
      <formula2>9999999999</formula2>
    </dataValidation>
    <dataValidation type="whole" imeMode="halfAlpha" allowBlank="1" showInputMessage="1" showErrorMessage="1" error="有効な数字を入力してください" sqref="N222:P222" xr:uid="{AE8D71F4-BF72-4C7B-817B-6B540C984EEB}">
      <formula1>0</formula1>
      <formula2>9999999999</formula2>
    </dataValidation>
    <dataValidation errorStyle="warning" imeMode="hiragana" allowBlank="1" showInputMessage="1" showErrorMessage="1" sqref="E223:J223" xr:uid="{BE4C9701-9645-41B2-BD8C-4D35C54C89E7}"/>
    <dataValidation type="whole" imeMode="halfAlpha" allowBlank="1" showInputMessage="1" showErrorMessage="1" error="有効な数字を入力してください" sqref="K223:M223" xr:uid="{A22C2E9E-6759-4E8A-912D-1D394E5E5F65}">
      <formula1>0</formula1>
      <formula2>9999999999</formula2>
    </dataValidation>
    <dataValidation type="whole" imeMode="halfAlpha" allowBlank="1" showInputMessage="1" showErrorMessage="1" error="有効な数字を入力してください" sqref="N223:P223" xr:uid="{AF87FDE5-51D1-4CC1-BBA0-E0FF66A3B8CD}">
      <formula1>0</formula1>
      <formula2>9999999999</formula2>
    </dataValidation>
    <dataValidation errorStyle="warning" imeMode="hiragana" allowBlank="1" showInputMessage="1" showErrorMessage="1" sqref="E224:J224" xr:uid="{F350B7EC-84E6-48C4-B845-34E3945CBF01}"/>
    <dataValidation type="whole" imeMode="halfAlpha" allowBlank="1" showInputMessage="1" showErrorMessage="1" error="有効な数字を入力してください" sqref="K224:M224" xr:uid="{A630D7AA-800E-4D84-BB65-2AA4C3CEBA10}">
      <formula1>0</formula1>
      <formula2>9999999999</formula2>
    </dataValidation>
    <dataValidation type="whole" imeMode="halfAlpha" allowBlank="1" showInputMessage="1" showErrorMessage="1" error="有効な数字を入力してください" sqref="N224:P224" xr:uid="{3A162BF6-99CA-4C02-9A39-702AD885D671}">
      <formula1>0</formula1>
      <formula2>9999999999</formula2>
    </dataValidation>
    <dataValidation errorStyle="warning" imeMode="hiragana" allowBlank="1" showInputMessage="1" showErrorMessage="1" sqref="E225:J225" xr:uid="{863E976C-845E-42E0-B12A-D295276F687B}"/>
    <dataValidation type="whole" imeMode="halfAlpha" allowBlank="1" showInputMessage="1" showErrorMessage="1" error="有効な数字を入力してください" sqref="K225:M225" xr:uid="{721B69E7-CC79-4A8F-9E7C-92CE48C92A7F}">
      <formula1>0</formula1>
      <formula2>9999999999</formula2>
    </dataValidation>
    <dataValidation type="whole" imeMode="halfAlpha" allowBlank="1" showInputMessage="1" showErrorMessage="1" error="有効な数字を入力してください" sqref="N225:P225" xr:uid="{DB500A02-34E0-4A6D-808E-23B66CDED507}">
      <formula1>0</formula1>
      <formula2>9999999999</formula2>
    </dataValidation>
    <dataValidation errorStyle="warning" imeMode="hiragana" allowBlank="1" showInputMessage="1" showErrorMessage="1" sqref="E226:J226" xr:uid="{3B1179F2-97EE-4512-93FF-C7BA94C0259A}"/>
    <dataValidation type="whole" imeMode="halfAlpha" allowBlank="1" showInputMessage="1" showErrorMessage="1" error="有効な数字を入力してください" sqref="K226:M226" xr:uid="{46EA64B7-7E43-419A-A321-A567A74F0224}">
      <formula1>0</formula1>
      <formula2>9999999999</formula2>
    </dataValidation>
    <dataValidation type="whole" imeMode="halfAlpha" allowBlank="1" showInputMessage="1" showErrorMessage="1" error="有効な数字を入力してください" sqref="N226:P226" xr:uid="{E121E65B-2125-4605-AA7C-6817949BC30E}">
      <formula1>0</formula1>
      <formula2>9999999999</formula2>
    </dataValidation>
    <dataValidation errorStyle="warning" imeMode="hiragana" allowBlank="1" showInputMessage="1" showErrorMessage="1" sqref="E227:J227" xr:uid="{C49C3C8C-7D19-4752-ADA8-42E7262CF574}"/>
    <dataValidation type="whole" imeMode="halfAlpha" allowBlank="1" showInputMessage="1" showErrorMessage="1" error="有効な数字を入力してください" sqref="K227:M227" xr:uid="{E8A08C6A-56B9-4F6A-A4D8-89B64747413D}">
      <formula1>0</formula1>
      <formula2>9999999999</formula2>
    </dataValidation>
    <dataValidation type="whole" imeMode="halfAlpha" allowBlank="1" showInputMessage="1" showErrorMessage="1" error="有効な数字を入力してください" sqref="N227:P227" xr:uid="{74169403-E081-41B7-85EB-EC6E7865376B}">
      <formula1>0</formula1>
      <formula2>9999999999</formula2>
    </dataValidation>
    <dataValidation errorStyle="warning" imeMode="hiragana" allowBlank="1" showInputMessage="1" showErrorMessage="1" sqref="E228:J228" xr:uid="{E484BFFA-733E-414A-BF56-D9B63DBA0915}"/>
    <dataValidation type="whole" imeMode="halfAlpha" allowBlank="1" showInputMessage="1" showErrorMessage="1" error="有効な数字を入力してください" sqref="K228:M228" xr:uid="{53115C84-A900-45E0-8631-41DE51401E01}">
      <formula1>0</formula1>
      <formula2>9999999999</formula2>
    </dataValidation>
    <dataValidation type="whole" imeMode="halfAlpha" allowBlank="1" showInputMessage="1" showErrorMessage="1" error="有効な数字を入力してください" sqref="N228:P228" xr:uid="{A23FC551-2D66-4299-A553-34A8A779C10A}">
      <formula1>0</formula1>
      <formula2>9999999999</formula2>
    </dataValidation>
    <dataValidation errorStyle="warning" imeMode="hiragana" allowBlank="1" showInputMessage="1" showErrorMessage="1" sqref="E229:J229" xr:uid="{1CCD3D57-BFB4-4AF5-A993-12E397B7D8E5}"/>
    <dataValidation type="whole" imeMode="halfAlpha" allowBlank="1" showInputMessage="1" showErrorMessage="1" error="有効な数字を入力してください" sqref="K229:M229" xr:uid="{2B0141C6-0DE5-4E8A-9D10-DD7FBB9DFC83}">
      <formula1>0</formula1>
      <formula2>9999999999</formula2>
    </dataValidation>
    <dataValidation type="whole" imeMode="halfAlpha" allowBlank="1" showInputMessage="1" showErrorMessage="1" error="有効な数字を入力してください" sqref="N229:P229" xr:uid="{727C37F6-E191-402D-8924-A2CFDFDE67B6}">
      <formula1>0</formula1>
      <formula2>9999999999</formula2>
    </dataValidation>
    <dataValidation errorStyle="warning" imeMode="hiragana" allowBlank="1" showInputMessage="1" showErrorMessage="1" sqref="E230:J230" xr:uid="{DBE3916D-C487-4879-B0BA-B520BD2C2C2D}"/>
    <dataValidation type="whole" imeMode="halfAlpha" allowBlank="1" showInputMessage="1" showErrorMessage="1" error="有効な数字を入力してください" sqref="K230:M230" xr:uid="{DF69804D-CE45-4E2B-8B7F-D6609D19EF0A}">
      <formula1>0</formula1>
      <formula2>9999999999</formula2>
    </dataValidation>
    <dataValidation type="whole" imeMode="halfAlpha" allowBlank="1" showInputMessage="1" showErrorMessage="1" error="有効な数字を入力してください" sqref="N230:P230" xr:uid="{652F2D20-1294-4FE6-AACA-2E8F83E451B1}">
      <formula1>0</formula1>
      <formula2>9999999999</formula2>
    </dataValidation>
    <dataValidation errorStyle="warning" imeMode="hiragana" allowBlank="1" showInputMessage="1" showErrorMessage="1" sqref="E231:J231" xr:uid="{FD11253B-A6AB-4A51-8E3A-C121A7A58746}"/>
    <dataValidation type="whole" imeMode="halfAlpha" allowBlank="1" showInputMessage="1" showErrorMessage="1" error="有効な数字を入力してください" sqref="K231:M231" xr:uid="{04C0C52D-B282-4B38-8228-1FC3305E699E}">
      <formula1>0</formula1>
      <formula2>9999999999</formula2>
    </dataValidation>
    <dataValidation type="whole" imeMode="halfAlpha" allowBlank="1" showInputMessage="1" showErrorMessage="1" error="有効な数字を入力してください" sqref="N231:P231" xr:uid="{F5DF3EA1-0EA6-4314-A03A-2281DA9F592A}">
      <formula1>0</formula1>
      <formula2>9999999999</formula2>
    </dataValidation>
    <dataValidation errorStyle="warning" imeMode="hiragana" allowBlank="1" showInputMessage="1" showErrorMessage="1" sqref="E232:J232" xr:uid="{BB20CC2A-C1C6-4BD8-92B9-DFEB16C4E85E}"/>
    <dataValidation type="whole" imeMode="halfAlpha" allowBlank="1" showInputMessage="1" showErrorMessage="1" error="有効な数字を入力してください" sqref="K232:M232" xr:uid="{5E36DD57-826F-476F-88B1-3EF60D5A4D30}">
      <formula1>0</formula1>
      <formula2>9999999999</formula2>
    </dataValidation>
    <dataValidation type="whole" imeMode="halfAlpha" allowBlank="1" showInputMessage="1" showErrorMessage="1" error="有効な数字を入力してください" sqref="N232:P232" xr:uid="{65DE95C7-23C4-4440-91C9-520BA5A7D1AE}">
      <formula1>0</formula1>
      <formula2>9999999999</formula2>
    </dataValidation>
    <dataValidation errorStyle="warning" imeMode="hiragana" allowBlank="1" showInputMessage="1" showErrorMessage="1" sqref="E233:J233" xr:uid="{D99D1AF2-6723-4FBA-9C1B-E051A327C605}"/>
    <dataValidation type="whole" imeMode="halfAlpha" allowBlank="1" showInputMessage="1" showErrorMessage="1" error="有効な数字を入力してください" sqref="K233:M233" xr:uid="{DE1B3C9D-9B00-4F10-A6EC-3F4D5409A7C2}">
      <formula1>0</formula1>
      <formula2>9999999999</formula2>
    </dataValidation>
    <dataValidation type="whole" imeMode="halfAlpha" allowBlank="1" showInputMessage="1" showErrorMessage="1" error="有効な数字を入力してください" sqref="N233:P233" xr:uid="{0302D97D-134D-401B-8784-92EFA498C9B6}">
      <formula1>0</formula1>
      <formula2>9999999999</formula2>
    </dataValidation>
    <dataValidation errorStyle="warning" imeMode="hiragana" allowBlank="1" showInputMessage="1" showErrorMessage="1" sqref="E234:J234" xr:uid="{ACB1FB0C-FB6F-4BF3-B022-C8B8EACB9001}"/>
    <dataValidation type="whole" imeMode="halfAlpha" allowBlank="1" showInputMessage="1" showErrorMessage="1" error="有効な数字を入力してください" sqref="K234:M234" xr:uid="{235DA9FC-44D5-4F32-8911-3858A27349D5}">
      <formula1>0</formula1>
      <formula2>9999999999</formula2>
    </dataValidation>
    <dataValidation type="whole" imeMode="halfAlpha" allowBlank="1" showInputMessage="1" showErrorMessage="1" error="有効な数字を入力してください" sqref="N234:P234" xr:uid="{BB5FE073-F0E4-4A78-A9B1-FA6D72F05EE6}">
      <formula1>0</formula1>
      <formula2>9999999999</formula2>
    </dataValidation>
    <dataValidation errorStyle="warning" imeMode="hiragana" allowBlank="1" showInputMessage="1" showErrorMessage="1" sqref="E235:J235" xr:uid="{14BF5C12-0631-463F-B540-6E80A3C85379}"/>
    <dataValidation type="whole" imeMode="halfAlpha" allowBlank="1" showInputMessage="1" showErrorMessage="1" error="有効な数字を入力してください" sqref="K235:M235" xr:uid="{962E8DCA-9734-406E-9419-DCB59A303616}">
      <formula1>0</formula1>
      <formula2>9999999999</formula2>
    </dataValidation>
    <dataValidation type="whole" imeMode="halfAlpha" allowBlank="1" showInputMessage="1" showErrorMessage="1" error="有効な数字を入力してください" sqref="N235:P235" xr:uid="{4D682F54-8A8B-4E01-9C55-D7F34EEC4505}">
      <formula1>0</formula1>
      <formula2>9999999999</formula2>
    </dataValidation>
    <dataValidation errorStyle="warning" imeMode="hiragana" allowBlank="1" showInputMessage="1" showErrorMessage="1" sqref="E236:J236" xr:uid="{5A9DA014-CCEB-4E2E-8DDA-71657C0FA359}"/>
    <dataValidation type="whole" imeMode="halfAlpha" allowBlank="1" showInputMessage="1" showErrorMessage="1" error="有効な数字を入力してください" sqref="K236:M236" xr:uid="{74D656EC-8CE0-4FB6-AF89-9512CE2FA394}">
      <formula1>0</formula1>
      <formula2>9999999999</formula2>
    </dataValidation>
    <dataValidation type="whole" imeMode="halfAlpha" allowBlank="1" showInputMessage="1" showErrorMessage="1" error="有効な数字を入力してください" sqref="N236:P236" xr:uid="{3C547A24-A637-4953-8B61-2708CCABBEE3}">
      <formula1>0</formula1>
      <formula2>9999999999</formula2>
    </dataValidation>
    <dataValidation errorStyle="warning" imeMode="hiragana" allowBlank="1" showInputMessage="1" showErrorMessage="1" sqref="E237:J237" xr:uid="{3857E04F-5B08-4018-A986-E7A05BB521A3}"/>
    <dataValidation type="whole" imeMode="halfAlpha" allowBlank="1" showInputMessage="1" showErrorMessage="1" error="有効な数字を入力してください" sqref="K237:M237" xr:uid="{CD7EC866-86AF-4E02-95CC-F2FA8F2B7E71}">
      <formula1>0</formula1>
      <formula2>9999999999</formula2>
    </dataValidation>
    <dataValidation type="whole" imeMode="halfAlpha" allowBlank="1" showInputMessage="1" showErrorMessage="1" error="有効な数字を入力してください" sqref="N237:P237" xr:uid="{1FAA49E6-567D-472E-B9B8-B58B1F977DD3}">
      <formula1>0</formula1>
      <formula2>9999999999</formula2>
    </dataValidation>
    <dataValidation errorStyle="warning" imeMode="hiragana" allowBlank="1" showInputMessage="1" showErrorMessage="1" sqref="E238:J238" xr:uid="{1D620649-F609-4633-B1D5-466AC4905AC1}"/>
    <dataValidation type="whole" imeMode="halfAlpha" allowBlank="1" showInputMessage="1" showErrorMessage="1" error="有効な数字を入力してください" sqref="K238:M238" xr:uid="{17A2D1A5-4E1A-4341-ACE4-C0FF9B9D069B}">
      <formula1>0</formula1>
      <formula2>9999999999</formula2>
    </dataValidation>
    <dataValidation type="whole" imeMode="halfAlpha" allowBlank="1" showInputMessage="1" showErrorMessage="1" error="有効な数字を入力してください" sqref="N238:P238" xr:uid="{22673AB5-47F3-4AAA-B51B-B4ADB5D9CB19}">
      <formula1>0</formula1>
      <formula2>9999999999</formula2>
    </dataValidation>
    <dataValidation errorStyle="warning" imeMode="hiragana" allowBlank="1" showInputMessage="1" showErrorMessage="1" sqref="E239:J239" xr:uid="{3FD32D0A-C3F2-45C7-AD46-2244E5C21BFE}"/>
    <dataValidation type="whole" imeMode="halfAlpha" allowBlank="1" showInputMessage="1" showErrorMessage="1" error="有効な数字を入力してください" sqref="K239:M239" xr:uid="{41D3B594-B1BA-4420-9692-253EC84574D3}">
      <formula1>0</formula1>
      <formula2>9999999999</formula2>
    </dataValidation>
    <dataValidation type="whole" imeMode="halfAlpha" allowBlank="1" showInputMessage="1" showErrorMessage="1" error="有効な数字を入力してください" sqref="N239:P239" xr:uid="{EA16D523-3E0F-471D-B4FA-9A1F55979F2F}">
      <formula1>0</formula1>
      <formula2>9999999999</formula2>
    </dataValidation>
    <dataValidation type="list" imeMode="halfAlpha" allowBlank="1" showInputMessage="1" showErrorMessage="1" error="リストから選択してください" sqref="I246:M246" xr:uid="{6CF3B082-5F10-4A9F-B781-A81C18993F69}">
      <formula1>許可コード</formula1>
    </dataValidation>
    <dataValidation errorStyle="warning" imeMode="halfAlpha" allowBlank="1" showInputMessage="1" showErrorMessage="1" sqref="P246" xr:uid="{854974A9-07AE-48B4-ACB0-3A45C7B9A84F}"/>
    <dataValidation type="date" imeMode="halfAlpha" allowBlank="1" showInputMessage="1" showErrorMessage="1" error="有効な日付を入力してください" sqref="I248:M248" xr:uid="{9F6CF2E6-5E66-4E07-8912-A15232411E8E}">
      <formula1>92</formula1>
      <formula2>73415</formula2>
    </dataValidation>
    <dataValidation type="date" imeMode="halfAlpha" allowBlank="1" showInputMessage="1" showErrorMessage="1" error="有効な日付を入力してください" sqref="I250:M250" xr:uid="{A5BB1912-D768-41D6-8B61-4C2F2224E361}">
      <formula1>92</formula1>
      <formula2>73415</formula2>
    </dataValidation>
    <dataValidation type="date" imeMode="halfAlpha" allowBlank="1" showInputMessage="1" showErrorMessage="1" error="有効な日付を入力してください" sqref="I252:M252" xr:uid="{5A648120-FCF9-4104-83CC-C2C3E2CA1D2E}">
      <formula1>92</formula1>
      <formula2>73415</formula2>
    </dataValidation>
    <dataValidation type="list" imeMode="halfAlpha" allowBlank="1" showInputMessage="1" showErrorMessage="1" error="リストから選択してください" sqref="I254:Y254" xr:uid="{23381DA6-C47F-482B-BEB4-FCC8B0EC7316}">
      <formula1>業種リスト</formula1>
    </dataValidation>
    <dataValidation type="list" imeMode="halfAlpha" allowBlank="1" showInputMessage="1" showErrorMessage="1" error="リストから選択してください" sqref="K258" xr:uid="{DEE1CFBE-B722-4B2C-BB83-C02940B93F65}">
      <formula1>"一般,特定,　"</formula1>
    </dataValidation>
    <dataValidation type="whole" imeMode="halfAlpha" allowBlank="1" showInputMessage="1" showErrorMessage="1" error="有効な数字を入力してください" sqref="L258:N258" xr:uid="{782C3537-13D7-44F8-9DEA-B153B30A10C7}">
      <formula1>-9999999999</formula1>
      <formula2>9999999999</formula2>
    </dataValidation>
    <dataValidation type="whole" imeMode="halfAlpha" allowBlank="1" showInputMessage="1" showErrorMessage="1" error="有効な数字を入力してください" sqref="L259:N259" xr:uid="{3E9133A3-5C50-4664-A8E0-53E9C0CFE4E8}">
      <formula1>-9999999999</formula1>
      <formula2>9999999999</formula2>
    </dataValidation>
    <dataValidation type="list" imeMode="halfAlpha" allowBlank="1" showInputMessage="1" showErrorMessage="1" error="リストから選択してください" sqref="K260" xr:uid="{0685D576-6F68-4142-8090-396EA12AF259}">
      <formula1>"一般,特定,　"</formula1>
    </dataValidation>
    <dataValidation type="whole" imeMode="halfAlpha" allowBlank="1" showInputMessage="1" showErrorMessage="1" error="有効な数字を入力してください" sqref="L260:N260" xr:uid="{0D3FB6C0-F970-4CFD-B54E-9A8623A6F278}">
      <formula1>-9999999999</formula1>
      <formula2>9999999999</formula2>
    </dataValidation>
    <dataValidation type="list" imeMode="halfAlpha" allowBlank="1" showInputMessage="1" showErrorMessage="1" error="リストから選択してください" sqref="K261" xr:uid="{F2B49EBD-BDF9-46E7-87D9-48465B358069}">
      <formula1>"一般,特定,　"</formula1>
    </dataValidation>
    <dataValidation type="whole" imeMode="halfAlpha" allowBlank="1" showInputMessage="1" showErrorMessage="1" error="有効な数字を入力してください" sqref="L261:N261" xr:uid="{185C4503-1FBB-420A-A73B-37D683D30837}">
      <formula1>-9999999999</formula1>
      <formula2>9999999999</formula2>
    </dataValidation>
    <dataValidation type="list" imeMode="halfAlpha" allowBlank="1" showInputMessage="1" showErrorMessage="1" error="リストから選択してください" sqref="K262" xr:uid="{72AD828B-A386-4933-8236-75AE46894447}">
      <formula1>"一般,特定,　"</formula1>
    </dataValidation>
    <dataValidation type="whole" imeMode="halfAlpha" allowBlank="1" showInputMessage="1" showErrorMessage="1" error="有効な数字を入力してください" sqref="L262:N262" xr:uid="{D6251301-FE19-4B5E-845C-2142961100D9}">
      <formula1>-9999999999</formula1>
      <formula2>9999999999</formula2>
    </dataValidation>
    <dataValidation type="list" imeMode="halfAlpha" allowBlank="1" showInputMessage="1" showErrorMessage="1" error="リストから選択してください" sqref="K263" xr:uid="{60DFBF2B-58F2-4C85-8E02-3AB26A1EC857}">
      <formula1>"一般,特定,　"</formula1>
    </dataValidation>
    <dataValidation type="whole" imeMode="halfAlpha" allowBlank="1" showInputMessage="1" showErrorMessage="1" error="有効な数字を入力してください" sqref="L263:N263" xr:uid="{073C0B21-E8E0-4A91-8886-CA69DBE348A4}">
      <formula1>-9999999999</formula1>
      <formula2>9999999999</formula2>
    </dataValidation>
    <dataValidation type="whole" imeMode="halfAlpha" allowBlank="1" showInputMessage="1" showErrorMessage="1" error="有効な数字を入力してください" sqref="L264:N264" xr:uid="{5576BA71-DEE7-4743-B41C-D8AB74D7554F}">
      <formula1>-9999999999</formula1>
      <formula2>9999999999</formula2>
    </dataValidation>
    <dataValidation type="list" imeMode="halfAlpha" allowBlank="1" showInputMessage="1" showErrorMessage="1" error="リストから選択してください" sqref="K265" xr:uid="{2167DEF5-2E1D-47F9-9AD2-F70C3BFD2ED5}">
      <formula1>"一般,特定,　"</formula1>
    </dataValidation>
    <dataValidation type="whole" imeMode="halfAlpha" allowBlank="1" showInputMessage="1" showErrorMessage="1" error="有効な数字を入力してください" sqref="L265:N265" xr:uid="{AB35E5E2-37AD-407D-A91F-0F7EE7058B2F}">
      <formula1>-9999999999</formula1>
      <formula2>9999999999</formula2>
    </dataValidation>
    <dataValidation type="list" imeMode="halfAlpha" allowBlank="1" showInputMessage="1" showErrorMessage="1" error="リストから選択してください" sqref="K266" xr:uid="{E80E2D55-81B9-4D7F-9B95-4FC388BE12AB}">
      <formula1>"一般,特定,　"</formula1>
    </dataValidation>
    <dataValidation type="whole" imeMode="halfAlpha" allowBlank="1" showInputMessage="1" showErrorMessage="1" error="有効な数字を入力してください" sqref="L266:N266" xr:uid="{9266E2F9-D4E7-475F-A73D-96FDFB9E11C9}">
      <formula1>-9999999999</formula1>
      <formula2>9999999999</formula2>
    </dataValidation>
    <dataValidation type="list" imeMode="halfAlpha" allowBlank="1" showInputMessage="1" showErrorMessage="1" error="リストから選択してください" sqref="K267" xr:uid="{62547A9B-CBA9-4C4B-8863-A86FEFF6BA22}">
      <formula1>"一般,特定,　"</formula1>
    </dataValidation>
    <dataValidation type="whole" imeMode="halfAlpha" allowBlank="1" showInputMessage="1" showErrorMessage="1" error="有効な数字を入力してください" sqref="L267:N267" xr:uid="{283EA633-5988-430C-9A0B-080C3A72FEE8}">
      <formula1>-9999999999</formula1>
      <formula2>9999999999</formula2>
    </dataValidation>
    <dataValidation type="list" imeMode="halfAlpha" allowBlank="1" showInputMessage="1" showErrorMessage="1" error="リストから選択してください" sqref="K268" xr:uid="{8B2168C9-D630-4F2A-B84C-A5E59B829F44}">
      <formula1>"一般,特定,　"</formula1>
    </dataValidation>
    <dataValidation type="whole" imeMode="halfAlpha" allowBlank="1" showInputMessage="1" showErrorMessage="1" error="有効な数字を入力してください" sqref="L268:N268" xr:uid="{5B778D74-97F1-46E6-AC75-6941E78EFD1D}">
      <formula1>-9999999999</formula1>
      <formula2>9999999999</formula2>
    </dataValidation>
    <dataValidation type="list" imeMode="halfAlpha" allowBlank="1" showInputMessage="1" showErrorMessage="1" error="リストから選択してください" sqref="K269" xr:uid="{590BF24B-9136-411D-8E18-FDD4602568BE}">
      <formula1>"一般,特定,　"</formula1>
    </dataValidation>
    <dataValidation type="whole" imeMode="halfAlpha" allowBlank="1" showInputMessage="1" showErrorMessage="1" error="有効な数字を入力してください" sqref="L269:N269" xr:uid="{0F1FF24A-D653-4C8F-A388-DF157C346012}">
      <formula1>-9999999999</formula1>
      <formula2>9999999999</formula2>
    </dataValidation>
    <dataValidation type="list" imeMode="halfAlpha" allowBlank="1" showInputMessage="1" showErrorMessage="1" error="リストから選択してください" sqref="K270" xr:uid="{25CB6BD7-930D-41A5-83C6-3913724BB70C}">
      <formula1>"一般,特定,　"</formula1>
    </dataValidation>
    <dataValidation type="whole" imeMode="halfAlpha" allowBlank="1" showInputMessage="1" showErrorMessage="1" error="有効な数字を入力してください" sqref="L270:N270" xr:uid="{E1434CA6-847D-4CB7-A859-81D09495578D}">
      <formula1>-9999999999</formula1>
      <formula2>9999999999</formula2>
    </dataValidation>
    <dataValidation type="whole" imeMode="halfAlpha" allowBlank="1" showInputMessage="1" showErrorMessage="1" error="有効な数字を入力してください" sqref="L271:N271" xr:uid="{7251F2CD-505A-48E2-8C1D-2B0F5297AEA4}">
      <formula1>-9999999999</formula1>
      <formula2>9999999999</formula2>
    </dataValidation>
    <dataValidation type="list" imeMode="halfAlpha" allowBlank="1" showInputMessage="1" showErrorMessage="1" error="リストから選択してください" sqref="K272" xr:uid="{AE6401A3-5B29-4D6F-89F8-5A6EF09BF176}">
      <formula1>"一般,特定,　"</formula1>
    </dataValidation>
    <dataValidation type="whole" imeMode="halfAlpha" allowBlank="1" showInputMessage="1" showErrorMessage="1" error="有効な数字を入力してください" sqref="L272:N272" xr:uid="{3D42A686-5917-4ABE-89C6-40F041C0013D}">
      <formula1>-9999999999</formula1>
      <formula2>9999999999</formula2>
    </dataValidation>
    <dataValidation type="list" imeMode="halfAlpha" allowBlank="1" showInputMessage="1" showErrorMessage="1" error="リストから選択してください" sqref="K273" xr:uid="{B44D3136-116C-4E56-BD2B-CAD4F700D280}">
      <formula1>"一般,特定,　"</formula1>
    </dataValidation>
    <dataValidation type="whole" imeMode="halfAlpha" allowBlank="1" showInputMessage="1" showErrorMessage="1" error="有効な数字を入力してください" sqref="L273:N273" xr:uid="{54FB8036-9B05-4B1F-A36F-E9EB002C5A21}">
      <formula1>-9999999999</formula1>
      <formula2>9999999999</formula2>
    </dataValidation>
    <dataValidation type="list" imeMode="halfAlpha" allowBlank="1" showInputMessage="1" showErrorMessage="1" error="リストから選択してください" sqref="K274" xr:uid="{05760860-93A3-456C-8CC5-30CDE8E79151}">
      <formula1>"一般,特定,　"</formula1>
    </dataValidation>
    <dataValidation type="whole" imeMode="halfAlpha" allowBlank="1" showInputMessage="1" showErrorMessage="1" error="有効な数字を入力してください" sqref="L274:N274" xr:uid="{064AB775-B9C0-41CE-931E-76AEA5368084}">
      <formula1>-9999999999</formula1>
      <formula2>9999999999</formula2>
    </dataValidation>
    <dataValidation type="list" imeMode="halfAlpha" allowBlank="1" showInputMessage="1" showErrorMessage="1" error="リストから選択してください" sqref="K275" xr:uid="{9EA42FC3-6FB7-43CB-A5F9-255EA6ADC0D8}">
      <formula1>"一般,特定,　"</formula1>
    </dataValidation>
    <dataValidation type="whole" imeMode="halfAlpha" allowBlank="1" showInputMessage="1" showErrorMessage="1" error="有効な数字を入力してください" sqref="L275:N275" xr:uid="{7EF084EA-D4E1-4782-9D92-1DDCEF4AFB1E}">
      <formula1>-9999999999</formula1>
      <formula2>9999999999</formula2>
    </dataValidation>
    <dataValidation type="list" imeMode="halfAlpha" allowBlank="1" showInputMessage="1" showErrorMessage="1" error="リストから選択してください" sqref="K276" xr:uid="{492D6B8E-94DD-4323-8293-9BDA06847788}">
      <formula1>"一般,特定,　"</formula1>
    </dataValidation>
    <dataValidation type="whole" imeMode="halfAlpha" allowBlank="1" showInputMessage="1" showErrorMessage="1" error="有効な数字を入力してください" sqref="L276:N276" xr:uid="{C7C12B82-7DF1-4539-8E38-B177F66C35D1}">
      <formula1>-9999999999</formula1>
      <formula2>9999999999</formula2>
    </dataValidation>
    <dataValidation type="list" imeMode="halfAlpha" allowBlank="1" showInputMessage="1" showErrorMessage="1" error="リストから選択してください" sqref="K277" xr:uid="{4E3512FC-D95D-46EE-9301-64F496D4CBD7}">
      <formula1>"一般,特定,　"</formula1>
    </dataValidation>
    <dataValidation type="whole" imeMode="halfAlpha" allowBlank="1" showInputMessage="1" showErrorMessage="1" error="有効な数字を入力してください" sqref="L277:N277" xr:uid="{269EF567-69F8-425E-B72C-469F1A23F8DE}">
      <formula1>-9999999999</formula1>
      <formula2>9999999999</formula2>
    </dataValidation>
    <dataValidation type="list" imeMode="halfAlpha" allowBlank="1" showInputMessage="1" showErrorMessage="1" error="リストから選択してください" sqref="K278" xr:uid="{06ED3D68-F754-44CB-A296-AF77911090B6}">
      <formula1>"一般,特定,　"</formula1>
    </dataValidation>
    <dataValidation type="whole" imeMode="halfAlpha" allowBlank="1" showInputMessage="1" showErrorMessage="1" error="有効な数字を入力してください" sqref="L278:N278" xr:uid="{78900CC6-7F0E-4A45-A274-7FC8251DBE2A}">
      <formula1>-9999999999</formula1>
      <formula2>9999999999</formula2>
    </dataValidation>
    <dataValidation type="list" imeMode="halfAlpha" allowBlank="1" showInputMessage="1" showErrorMessage="1" error="リストから選択してください" sqref="K279" xr:uid="{494B9BF0-F04C-42D6-9184-ACB832F7D1A1}">
      <formula1>"一般,特定,　"</formula1>
    </dataValidation>
    <dataValidation type="whole" imeMode="halfAlpha" allowBlank="1" showInputMessage="1" showErrorMessage="1" error="有効な数字を入力してください" sqref="L279:N279" xr:uid="{795DC436-221E-45F5-B3FE-767EB10B9341}">
      <formula1>-9999999999</formula1>
      <formula2>9999999999</formula2>
    </dataValidation>
    <dataValidation type="list" imeMode="halfAlpha" allowBlank="1" showInputMessage="1" showErrorMessage="1" error="リストから選択してください" sqref="K280" xr:uid="{B3AEF102-756C-40D5-8123-59CCDEC5095E}">
      <formula1>"一般,特定,　"</formula1>
    </dataValidation>
    <dataValidation type="whole" imeMode="halfAlpha" allowBlank="1" showInputMessage="1" showErrorMessage="1" error="有効な数字を入力してください" sqref="L280:N280" xr:uid="{6BEDCDE2-7EBB-458C-BE13-F2070F3A710E}">
      <formula1>-9999999999</formula1>
      <formula2>9999999999</formula2>
    </dataValidation>
    <dataValidation type="list" imeMode="halfAlpha" allowBlank="1" showInputMessage="1" showErrorMessage="1" error="リストから選択してください" sqref="K281" xr:uid="{0BFD874F-CD19-4C7D-AFA7-AFBD16B47021}">
      <formula1>"一般,特定,　"</formula1>
    </dataValidation>
    <dataValidation type="whole" imeMode="halfAlpha" allowBlank="1" showInputMessage="1" showErrorMessage="1" error="有効な数字を入力してください" sqref="L281:N281" xr:uid="{1CE05D52-2755-46C0-A7F0-121C2B4CC3E5}">
      <formula1>-9999999999</formula1>
      <formula2>9999999999</formula2>
    </dataValidation>
    <dataValidation type="list" imeMode="halfAlpha" allowBlank="1" showInputMessage="1" showErrorMessage="1" error="リストから選択してください" sqref="K282" xr:uid="{77898227-8BB7-4C54-977A-970A3427288B}">
      <formula1>"一般,特定,　"</formula1>
    </dataValidation>
    <dataValidation type="whole" imeMode="halfAlpha" allowBlank="1" showInputMessage="1" showErrorMessage="1" error="有効な数字を入力してください" sqref="L282:N282" xr:uid="{D87ABAB2-E49F-40FB-B870-E3F092A22D1B}">
      <formula1>-9999999999</formula1>
      <formula2>9999999999</formula2>
    </dataValidation>
    <dataValidation type="list" imeMode="halfAlpha" allowBlank="1" showInputMessage="1" showErrorMessage="1" error="リストから選択してください" sqref="K283" xr:uid="{4A1900CC-2D62-4798-B385-E50FC0BDCA6B}">
      <formula1>"一般,特定,　"</formula1>
    </dataValidation>
    <dataValidation type="whole" imeMode="halfAlpha" allowBlank="1" showInputMessage="1" showErrorMessage="1" error="有効な数字を入力してください" sqref="L283:N283" xr:uid="{40897A44-FE55-442D-B128-5FFB8CB55CB3}">
      <formula1>-9999999999</formula1>
      <formula2>9999999999</formula2>
    </dataValidation>
    <dataValidation type="list" imeMode="halfAlpha" allowBlank="1" showInputMessage="1" showErrorMessage="1" error="リストから選択してください" sqref="K284" xr:uid="{5B2DD169-1886-467C-A383-2A15706D9130}">
      <formula1>"一般,特定,　"</formula1>
    </dataValidation>
    <dataValidation type="whole" imeMode="halfAlpha" allowBlank="1" showInputMessage="1" showErrorMessage="1" error="有効な数字を入力してください" sqref="L284:N284" xr:uid="{706046E1-A99F-4593-B8EB-4580398D5177}">
      <formula1>-9999999999</formula1>
      <formula2>9999999999</formula2>
    </dataValidation>
    <dataValidation type="list" imeMode="halfAlpha" allowBlank="1" showInputMessage="1" showErrorMessage="1" error="リストから選択してください" sqref="K285" xr:uid="{E5ED7CD7-6DC1-42BC-A098-E0E3C65BD318}">
      <formula1>"一般,特定,　"</formula1>
    </dataValidation>
    <dataValidation type="whole" imeMode="halfAlpha" allowBlank="1" showInputMessage="1" showErrorMessage="1" error="有効な数字を入力してください" sqref="L285:N285" xr:uid="{EEC4C4A6-22F6-4DDE-916D-56D297A04E70}">
      <formula1>-9999999999</formula1>
      <formula2>9999999999</formula2>
    </dataValidation>
    <dataValidation type="list" imeMode="halfAlpha" allowBlank="1" showInputMessage="1" showErrorMessage="1" error="リストから選択してください" sqref="K286" xr:uid="{2AC11887-303A-4C44-A7AE-A72478E79683}">
      <formula1>"一般,特定,　"</formula1>
    </dataValidation>
    <dataValidation type="whole" imeMode="halfAlpha" allowBlank="1" showInputMessage="1" showErrorMessage="1" error="有効な数字を入力してください" sqref="L286:N286" xr:uid="{47B34220-C266-4949-BEE6-ED0DAFC99C40}">
      <formula1>-9999999999</formula1>
      <formula2>9999999999</formula2>
    </dataValidation>
    <dataValidation type="list" imeMode="halfAlpha" allowBlank="1" showInputMessage="1" showErrorMessage="1" error="リストから選択してください" sqref="K287" xr:uid="{6CC0C194-78A0-41B3-A9F9-392CFA4AD56C}">
      <formula1>"一般,特定,　"</formula1>
    </dataValidation>
    <dataValidation type="whole" imeMode="halfAlpha" allowBlank="1" showInputMessage="1" showErrorMessage="1" error="有効な数字を入力してください" sqref="L287:N287" xr:uid="{B677D965-8F04-4F29-AE66-AD4D512DC0F7}">
      <formula1>-9999999999</formula1>
      <formula2>9999999999</formula2>
    </dataValidation>
    <dataValidation type="list" imeMode="halfAlpha" allowBlank="1" showInputMessage="1" showErrorMessage="1" error="リストから選択してください" sqref="K288" xr:uid="{0267DAAA-80BE-4DD3-9D6F-AF02335BE505}">
      <formula1>"一般,特定,　"</formula1>
    </dataValidation>
    <dataValidation type="whole" imeMode="halfAlpha" allowBlank="1" showInputMessage="1" showErrorMessage="1" error="有効な数字を入力してください" sqref="L288:N288" xr:uid="{EFB98293-08B7-4147-BF73-022B68710C3A}">
      <formula1>-9999999999</formula1>
      <formula2>9999999999</formula2>
    </dataValidation>
    <dataValidation type="list" imeMode="halfAlpha" allowBlank="1" showInputMessage="1" showErrorMessage="1" error="リストから選択してください" sqref="K289" xr:uid="{B6DD3860-F9FB-4E1C-93BB-CC984E7B8225}">
      <formula1>"一般,特定,　"</formula1>
    </dataValidation>
    <dataValidation type="whole" imeMode="halfAlpha" allowBlank="1" showInputMessage="1" showErrorMessage="1" error="有効な数字を入力してください" sqref="L289:N289" xr:uid="{0C884C74-9141-44AB-94AF-881BD16715D7}">
      <formula1>-9999999999</formula1>
      <formula2>9999999999</formula2>
    </dataValidation>
  </dataValidations>
  <pageMargins left="0.19685039370078741" right="0.19685039370078741" top="0.39370078740157483" bottom="0.19685039370078741" header="0.39370078740157483" footer="0.19685039370078741"/>
  <pageSetup paperSize="9" scale="68"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86"/>
  <sheetViews>
    <sheetView zoomScaleNormal="100" workbookViewId="0"/>
  </sheetViews>
  <sheetFormatPr defaultRowHeight="13.5" x14ac:dyDescent="0.15"/>
  <cols>
    <col min="1" max="1" width="17.25" style="69" customWidth="1"/>
    <col min="2" max="16384" width="9" style="69"/>
  </cols>
  <sheetData>
    <row r="1" spans="1:1" x14ac:dyDescent="0.15">
      <c r="A1" s="69" t="s">
        <v>239</v>
      </c>
    </row>
    <row r="2" spans="1:1" x14ac:dyDescent="0.15">
      <c r="A2" s="69" t="s">
        <v>240</v>
      </c>
    </row>
    <row r="3" spans="1:1" x14ac:dyDescent="0.15">
      <c r="A3" s="69"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4" spans="1:1" x14ac:dyDescent="0.15">
      <c r="A4" s="69" t="str">
        <f>"@神奈川県@和歌山県@鹿児島県@"</f>
        <v>@神奈川県@和歌山県@鹿児島県@</v>
      </c>
    </row>
    <row r="6" spans="1:1" x14ac:dyDescent="0.15">
      <c r="A6" s="50" t="s">
        <v>233</v>
      </c>
    </row>
    <row r="7" spans="1:1" x14ac:dyDescent="0.15">
      <c r="A7" s="50" t="s">
        <v>21</v>
      </c>
    </row>
    <row r="8" spans="1:1" x14ac:dyDescent="0.15">
      <c r="A8" s="50" t="s">
        <v>22</v>
      </c>
    </row>
    <row r="9" spans="1:1" x14ac:dyDescent="0.15">
      <c r="A9" s="50" t="s">
        <v>23</v>
      </c>
    </row>
    <row r="10" spans="1:1" x14ac:dyDescent="0.15">
      <c r="A10" s="50" t="s">
        <v>24</v>
      </c>
    </row>
    <row r="11" spans="1:1" x14ac:dyDescent="0.15">
      <c r="A11" s="50" t="s">
        <v>25</v>
      </c>
    </row>
    <row r="12" spans="1:1" x14ac:dyDescent="0.15">
      <c r="A12" s="50" t="s">
        <v>26</v>
      </c>
    </row>
    <row r="13" spans="1:1" x14ac:dyDescent="0.15">
      <c r="A13" s="50" t="s">
        <v>27</v>
      </c>
    </row>
    <row r="14" spans="1:1" x14ac:dyDescent="0.15">
      <c r="A14" s="50" t="s">
        <v>28</v>
      </c>
    </row>
    <row r="15" spans="1:1" x14ac:dyDescent="0.15">
      <c r="A15" s="50" t="s">
        <v>29</v>
      </c>
    </row>
    <row r="16" spans="1:1" x14ac:dyDescent="0.15">
      <c r="A16" s="50" t="s">
        <v>30</v>
      </c>
    </row>
    <row r="17" spans="1:1" x14ac:dyDescent="0.15">
      <c r="A17" s="50" t="s">
        <v>31</v>
      </c>
    </row>
    <row r="18" spans="1:1" x14ac:dyDescent="0.15">
      <c r="A18" s="50" t="s">
        <v>32</v>
      </c>
    </row>
    <row r="19" spans="1:1" x14ac:dyDescent="0.15">
      <c r="A19" s="50" t="s">
        <v>33</v>
      </c>
    </row>
    <row r="20" spans="1:1" x14ac:dyDescent="0.15">
      <c r="A20" s="50" t="s">
        <v>34</v>
      </c>
    </row>
    <row r="21" spans="1:1" x14ac:dyDescent="0.15">
      <c r="A21" s="50" t="s">
        <v>35</v>
      </c>
    </row>
    <row r="22" spans="1:1" x14ac:dyDescent="0.15">
      <c r="A22" s="50" t="s">
        <v>36</v>
      </c>
    </row>
    <row r="23" spans="1:1" x14ac:dyDescent="0.15">
      <c r="A23" s="50" t="s">
        <v>37</v>
      </c>
    </row>
    <row r="24" spans="1:1" x14ac:dyDescent="0.15">
      <c r="A24" s="50" t="s">
        <v>38</v>
      </c>
    </row>
    <row r="25" spans="1:1" x14ac:dyDescent="0.15">
      <c r="A25" s="50" t="s">
        <v>39</v>
      </c>
    </row>
    <row r="26" spans="1:1" x14ac:dyDescent="0.15">
      <c r="A26" s="50" t="s">
        <v>40</v>
      </c>
    </row>
    <row r="27" spans="1:1" x14ac:dyDescent="0.15">
      <c r="A27" s="50" t="s">
        <v>41</v>
      </c>
    </row>
    <row r="28" spans="1:1" x14ac:dyDescent="0.15">
      <c r="A28" s="50" t="s">
        <v>42</v>
      </c>
    </row>
    <row r="29" spans="1:1" x14ac:dyDescent="0.15">
      <c r="A29" s="50" t="s">
        <v>43</v>
      </c>
    </row>
    <row r="30" spans="1:1" x14ac:dyDescent="0.15">
      <c r="A30" s="50" t="s">
        <v>44</v>
      </c>
    </row>
    <row r="31" spans="1:1" x14ac:dyDescent="0.15">
      <c r="A31" s="50" t="s">
        <v>45</v>
      </c>
    </row>
    <row r="32" spans="1:1" x14ac:dyDescent="0.15">
      <c r="A32" s="50" t="s">
        <v>46</v>
      </c>
    </row>
    <row r="33" spans="1:1" x14ac:dyDescent="0.15">
      <c r="A33" s="50" t="s">
        <v>47</v>
      </c>
    </row>
    <row r="34" spans="1:1" x14ac:dyDescent="0.15">
      <c r="A34" s="50" t="s">
        <v>48</v>
      </c>
    </row>
    <row r="35" spans="1:1" x14ac:dyDescent="0.15">
      <c r="A35" s="50" t="s">
        <v>49</v>
      </c>
    </row>
    <row r="36" spans="1:1" x14ac:dyDescent="0.15">
      <c r="A36" s="50" t="s">
        <v>50</v>
      </c>
    </row>
    <row r="37" spans="1:1" x14ac:dyDescent="0.15">
      <c r="A37" s="50" t="s">
        <v>51</v>
      </c>
    </row>
    <row r="38" spans="1:1" x14ac:dyDescent="0.15">
      <c r="A38" s="50" t="s">
        <v>52</v>
      </c>
    </row>
    <row r="39" spans="1:1" x14ac:dyDescent="0.15">
      <c r="A39" s="50" t="s">
        <v>53</v>
      </c>
    </row>
    <row r="40" spans="1:1" x14ac:dyDescent="0.15">
      <c r="A40" s="50" t="s">
        <v>54</v>
      </c>
    </row>
    <row r="41" spans="1:1" x14ac:dyDescent="0.15">
      <c r="A41" s="50" t="s">
        <v>55</v>
      </c>
    </row>
    <row r="42" spans="1:1" x14ac:dyDescent="0.15">
      <c r="A42" s="50" t="s">
        <v>56</v>
      </c>
    </row>
    <row r="43" spans="1:1" x14ac:dyDescent="0.15">
      <c r="A43" s="50" t="s">
        <v>57</v>
      </c>
    </row>
    <row r="44" spans="1:1" x14ac:dyDescent="0.15">
      <c r="A44" s="50" t="s">
        <v>58</v>
      </c>
    </row>
    <row r="45" spans="1:1" x14ac:dyDescent="0.15">
      <c r="A45" s="50" t="s">
        <v>59</v>
      </c>
    </row>
    <row r="46" spans="1:1" x14ac:dyDescent="0.15">
      <c r="A46" s="50" t="s">
        <v>60</v>
      </c>
    </row>
    <row r="47" spans="1:1" x14ac:dyDescent="0.15">
      <c r="A47" s="50" t="s">
        <v>61</v>
      </c>
    </row>
    <row r="48" spans="1:1" x14ac:dyDescent="0.15">
      <c r="A48" s="50" t="s">
        <v>62</v>
      </c>
    </row>
    <row r="49" spans="1:1" x14ac:dyDescent="0.15">
      <c r="A49" s="50" t="s">
        <v>63</v>
      </c>
    </row>
    <row r="50" spans="1:1" x14ac:dyDescent="0.15">
      <c r="A50" s="50" t="s">
        <v>64</v>
      </c>
    </row>
    <row r="51" spans="1:1" x14ac:dyDescent="0.15">
      <c r="A51" s="50" t="s">
        <v>65</v>
      </c>
    </row>
    <row r="52" spans="1:1" x14ac:dyDescent="0.15">
      <c r="A52" s="50" t="s">
        <v>66</v>
      </c>
    </row>
    <row r="53" spans="1:1" x14ac:dyDescent="0.15">
      <c r="A53" s="50" t="s">
        <v>67</v>
      </c>
    </row>
    <row r="55" spans="1:1" x14ac:dyDescent="0.15">
      <c r="A55" s="197" t="s">
        <v>144</v>
      </c>
    </row>
    <row r="56" spans="1:1" x14ac:dyDescent="0.15">
      <c r="A56" s="197" t="s">
        <v>145</v>
      </c>
    </row>
    <row r="57" spans="1:1" x14ac:dyDescent="0.15">
      <c r="A57" s="197" t="s">
        <v>146</v>
      </c>
    </row>
    <row r="58" spans="1:1" x14ac:dyDescent="0.15">
      <c r="A58" s="197" t="s">
        <v>147</v>
      </c>
    </row>
    <row r="59" spans="1:1" x14ac:dyDescent="0.15">
      <c r="A59" s="197" t="s">
        <v>148</v>
      </c>
    </row>
    <row r="60" spans="1:1" x14ac:dyDescent="0.15">
      <c r="A60" s="197" t="s">
        <v>149</v>
      </c>
    </row>
    <row r="61" spans="1:1" x14ac:dyDescent="0.15">
      <c r="A61" s="197" t="s">
        <v>150</v>
      </c>
    </row>
    <row r="62" spans="1:1" x14ac:dyDescent="0.15">
      <c r="A62" s="197" t="s">
        <v>151</v>
      </c>
    </row>
    <row r="63" spans="1:1" x14ac:dyDescent="0.15">
      <c r="A63" s="197" t="s">
        <v>152</v>
      </c>
    </row>
    <row r="64" spans="1:1" x14ac:dyDescent="0.15">
      <c r="A64" s="197" t="s">
        <v>153</v>
      </c>
    </row>
    <row r="65" spans="1:1" x14ac:dyDescent="0.15">
      <c r="A65" s="197" t="s">
        <v>154</v>
      </c>
    </row>
    <row r="66" spans="1:1" x14ac:dyDescent="0.15">
      <c r="A66" s="197" t="s">
        <v>155</v>
      </c>
    </row>
    <row r="67" spans="1:1" x14ac:dyDescent="0.15">
      <c r="A67" s="197" t="s">
        <v>156</v>
      </c>
    </row>
    <row r="68" spans="1:1" x14ac:dyDescent="0.15">
      <c r="A68" s="197" t="s">
        <v>157</v>
      </c>
    </row>
    <row r="69" spans="1:1" x14ac:dyDescent="0.15">
      <c r="A69" s="197" t="s">
        <v>158</v>
      </c>
    </row>
    <row r="70" spans="1:1" x14ac:dyDescent="0.15">
      <c r="A70" s="197" t="s">
        <v>159</v>
      </c>
    </row>
    <row r="71" spans="1:1" x14ac:dyDescent="0.15">
      <c r="A71" s="197" t="s">
        <v>160</v>
      </c>
    </row>
    <row r="72" spans="1:1" x14ac:dyDescent="0.15">
      <c r="A72" s="197" t="s">
        <v>161</v>
      </c>
    </row>
    <row r="73" spans="1:1" x14ac:dyDescent="0.15">
      <c r="A73" s="197" t="s">
        <v>162</v>
      </c>
    </row>
    <row r="74" spans="1:1" x14ac:dyDescent="0.15">
      <c r="A74" s="197" t="s">
        <v>163</v>
      </c>
    </row>
    <row r="75" spans="1:1" x14ac:dyDescent="0.15">
      <c r="A75" s="197" t="s">
        <v>164</v>
      </c>
    </row>
    <row r="76" spans="1:1" x14ac:dyDescent="0.15">
      <c r="A76" s="197" t="s">
        <v>165</v>
      </c>
    </row>
    <row r="77" spans="1:1" x14ac:dyDescent="0.15">
      <c r="A77" s="197" t="s">
        <v>166</v>
      </c>
    </row>
    <row r="78" spans="1:1" x14ac:dyDescent="0.15">
      <c r="A78" s="197" t="s">
        <v>167</v>
      </c>
    </row>
    <row r="79" spans="1:1" x14ac:dyDescent="0.15">
      <c r="A79" s="197" t="s">
        <v>168</v>
      </c>
    </row>
    <row r="80" spans="1:1" x14ac:dyDescent="0.15">
      <c r="A80" s="197" t="s">
        <v>169</v>
      </c>
    </row>
    <row r="81" spans="1:1" x14ac:dyDescent="0.15">
      <c r="A81" s="197" t="s">
        <v>170</v>
      </c>
    </row>
    <row r="82" spans="1:1" x14ac:dyDescent="0.15">
      <c r="A82" s="197" t="s">
        <v>171</v>
      </c>
    </row>
    <row r="83" spans="1:1" x14ac:dyDescent="0.15">
      <c r="A83" s="197" t="s">
        <v>172</v>
      </c>
    </row>
    <row r="84" spans="1:1" x14ac:dyDescent="0.15">
      <c r="A84" s="197" t="s">
        <v>173</v>
      </c>
    </row>
    <row r="85" spans="1:1" x14ac:dyDescent="0.15">
      <c r="A85" s="197" t="s">
        <v>174</v>
      </c>
    </row>
    <row r="86" spans="1:1" x14ac:dyDescent="0.15">
      <c r="A86" s="197" t="s">
        <v>175</v>
      </c>
    </row>
  </sheetData>
  <sheetProtection algorithmName="SHA-512" hashValue="CFVile0EfNL53IO5Evt2gFNOuNmvd/PR/T0Sgwwrmit54zTnMqLNN1Z72f4TIQ/PEepZXFLtVhTJFh10Ra7rWQ==" saltValue="beHHcQjS+POLUc4tK1TdNw=="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許可コード</vt:lpstr>
      <vt:lpstr>業種リスト</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2019-12-03T02:15:53Z</cp:lastPrinted>
  <dcterms:created xsi:type="dcterms:W3CDTF">2018-07-20T07:50:20Z</dcterms:created>
  <dcterms:modified xsi:type="dcterms:W3CDTF">2024-11-19T05:11:51Z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304f3b66-a97b-4457-84fa-07845374d0c6</vt:lpwstr>
  </property>
</Properties>
</file>