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mc:AlternateContent xmlns:mc="http://schemas.openxmlformats.org/markup-compatibility/2006">
    <mc:Choice Requires="x15">
      <x15ac:absPath xmlns:x15ac="http://schemas.microsoft.com/office/spreadsheetml/2010/11/ac" url="c:\develop_cloud\bid_entry\07申請書\doc\ver5\reg_common\"/>
    </mc:Choice>
  </mc:AlternateContent>
  <xr:revisionPtr revIDLastSave="0" documentId="13_ncr:1_{DD9F6AD2-F853-46F2-AB36-8CD97BB1011C}" xr6:coauthVersionLast="47" xr6:coauthVersionMax="47" xr10:uidLastSave="{00000000-0000-0000-0000-000000000000}"/>
  <workbookProtection workbookAlgorithmName="SHA-512" workbookHashValue="7tfEu9y0Ve0TVEFX5GP05dbLq2cfSvWkpasrelMDu2QHzL+RVNhvDILJarhyHxOviumrxQe6qMkyxEM4TwVglg==" workbookSaltValue="I3QJWeM7NEwGohR20di+yQ==" workbookSpinCount="100000" lockStructure="1"/>
  <bookViews>
    <workbookView xWindow="-120" yWindow="-120" windowWidth="29040" windowHeight="1584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入力シート!$A$305</definedName>
    <definedName name="都道府県3">settings!$A$3</definedName>
    <definedName name="都道府県4">settings!$A$4</definedName>
    <definedName name="日付例">settings!$A$1</definedName>
    <definedName name="日付例_s">settings!$A$2</definedName>
  </definedNames>
  <calcPr calcId="181029"/>
  <customWorkbookViews>
    <customWorkbookView name="test" guid="{3507C3F8-0422-4E81-9529-F142BF164EC9}" includePrintSettings="0" maximized="1" xWindow="-8" yWindow="-8" windowWidth="1382" windowHeight="744"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46" i="7" l="1"/>
  <c r="A305" i="7"/>
  <c r="A201" i="7"/>
  <c r="A200" i="7"/>
  <c r="A199" i="7"/>
  <c r="A198" i="7"/>
  <c r="A197" i="7"/>
  <c r="A194" i="7"/>
  <c r="A187" i="7"/>
  <c r="A186" i="7"/>
  <c r="A185" i="7"/>
  <c r="A184" i="7"/>
  <c r="A181" i="7"/>
  <c r="A179" i="7"/>
  <c r="A178" i="7"/>
  <c r="A177" i="7"/>
  <c r="A176"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I207" i="7"/>
  <c r="I205" i="7"/>
  <c r="I206" i="7"/>
  <c r="T305" i="7"/>
  <c r="J192" i="7"/>
  <c r="J190" i="7"/>
  <c r="D231" i="7" l="1"/>
  <c r="D232" i="7" s="1"/>
  <c r="D233" i="7" s="1"/>
  <c r="D234" i="7" s="1"/>
  <c r="D235" i="7" s="1"/>
  <c r="D236" i="7" s="1"/>
  <c r="D237" i="7" s="1"/>
  <c r="D238" i="7" s="1"/>
  <c r="D239" i="7" s="1"/>
  <c r="D240" i="7" s="1"/>
  <c r="D241" i="7" s="1"/>
  <c r="D242" i="7" s="1"/>
  <c r="D243" i="7" s="1"/>
  <c r="D244" i="7" s="1"/>
  <c r="D245" i="7" s="1"/>
  <c r="D246" i="7" s="1"/>
  <c r="D247" i="7" s="1"/>
  <c r="D248" i="7" s="1"/>
  <c r="D249" i="7" s="1"/>
  <c r="D250" i="7" s="1"/>
  <c r="D251" i="7" s="1"/>
  <c r="D252" i="7" s="1"/>
  <c r="D253" i="7" s="1"/>
  <c r="D254" i="7" s="1"/>
  <c r="D255" i="7" s="1"/>
  <c r="D256" i="7" s="1"/>
  <c r="D257" i="7" s="1"/>
  <c r="D258" i="7" s="1"/>
  <c r="D259" i="7" s="1"/>
  <c r="D260" i="7" s="1"/>
  <c r="D261" i="7" s="1"/>
  <c r="D262" i="7" s="1"/>
  <c r="D263" i="7" s="1"/>
  <c r="D264" i="7" s="1"/>
  <c r="D265" i="7" s="1"/>
  <c r="D266" i="7" s="1"/>
  <c r="D267" i="7" s="1"/>
  <c r="D268" i="7" s="1"/>
  <c r="D269" i="7" s="1"/>
  <c r="D270" i="7" s="1"/>
  <c r="D271" i="7" s="1"/>
  <c r="D272" i="7" s="1"/>
  <c r="D273" i="7" s="1"/>
  <c r="D274" i="7" s="1"/>
  <c r="D275" i="7" s="1"/>
  <c r="D276" i="7" s="1"/>
  <c r="D277" i="7" s="1"/>
  <c r="D278" i="7" s="1"/>
  <c r="D279" i="7" s="1"/>
  <c r="D280" i="7" s="1"/>
  <c r="D281" i="7" s="1"/>
  <c r="D282" i="7" s="1"/>
  <c r="D283" i="7" s="1"/>
  <c r="D284" i="7" s="1"/>
  <c r="D285" i="7" s="1"/>
  <c r="D286" i="7" s="1"/>
  <c r="D287" i="7" s="1"/>
  <c r="D288" i="7" s="1"/>
  <c r="D289" i="7" s="1"/>
  <c r="D216" i="7" l="1"/>
  <c r="D217" i="7" s="1"/>
  <c r="D218" i="7" s="1"/>
  <c r="D219" i="7" s="1"/>
  <c r="D220" i="7" s="1"/>
  <c r="D306" i="7" l="1"/>
  <c r="D307" i="7" s="1"/>
  <c r="D308" i="7" s="1"/>
  <c r="D309" i="7" s="1"/>
  <c r="D310" i="7" s="1"/>
  <c r="D311" i="7" s="1"/>
  <c r="D312" i="7" s="1"/>
  <c r="D313" i="7" s="1"/>
  <c r="D314" i="7" s="1"/>
  <c r="D315" i="7" s="1"/>
  <c r="D316" i="7" s="1"/>
  <c r="D317" i="7" s="1"/>
  <c r="D318" i="7" s="1"/>
  <c r="D319" i="7" s="1"/>
  <c r="D320" i="7" s="1"/>
  <c r="D321" i="7" s="1"/>
  <c r="D322" i="7" s="1"/>
  <c r="D323" i="7" s="1"/>
  <c r="D324" i="7" s="1"/>
  <c r="D325" i="7" s="1"/>
  <c r="D326" i="7" s="1"/>
  <c r="D327" i="7" s="1"/>
  <c r="D328" i="7" s="1"/>
  <c r="D329" i="7" s="1"/>
  <c r="D330" i="7" s="1"/>
  <c r="D331" i="7" s="1"/>
  <c r="D332" i="7" s="1"/>
  <c r="D333" i="7" s="1"/>
  <c r="D334" i="7" s="1"/>
  <c r="D335" i="7" l="1"/>
  <c r="D336" i="7" s="1"/>
  <c r="D337" i="7" s="1"/>
  <c r="D338" i="7" s="1"/>
  <c r="D339" i="7" s="1"/>
  <c r="D340" i="7" s="1"/>
  <c r="D341" i="7" s="1"/>
  <c r="D344" i="7" s="1"/>
  <c r="D174" i="7" l="1"/>
  <c r="D181" i="7" s="1"/>
  <c r="D183" i="7" s="1"/>
  <c r="D189" i="7" s="1"/>
  <c r="D191" i="7" s="1"/>
  <c r="D193" i="7" s="1"/>
  <c r="D196" i="7" s="1"/>
  <c r="D203" i="7" s="1"/>
  <c r="T221" i="7" l="1"/>
  <c r="A4" i="8" l="1"/>
  <c r="A3" i="8"/>
  <c r="D293" i="7" l="1"/>
  <c r="D294" i="7" s="1"/>
  <c r="D295" i="7" s="1"/>
  <c r="D296" i="7" s="1"/>
  <c r="D297" i="7" s="1"/>
  <c r="P221" i="7"/>
  <c r="K221" i="7"/>
</calcChain>
</file>

<file path=xl/sharedStrings.xml><?xml version="1.0" encoding="utf-8"?>
<sst xmlns="http://schemas.openxmlformats.org/spreadsheetml/2006/main" count="262" uniqueCount="218">
  <si>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</si>
  <si>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</si>
  <si>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</si>
  <si>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</si>
  <si>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</si>
  <si>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</si>
  <si>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</si>
  <si>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</si>
  <si>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</si>
  <si>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</si>
  <si>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</si>
  <si>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</si>
  <si>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測量</t>
    <rPh sb="0" eb="2">
      <t>ソクリョウ</t>
    </rPh>
    <phoneticPr fontId="6"/>
  </si>
  <si>
    <t>業務区分</t>
    <rPh sb="0" eb="2">
      <t>ギョウム</t>
    </rPh>
    <rPh sb="2" eb="4">
      <t>クブン</t>
    </rPh>
    <phoneticPr fontId="5"/>
  </si>
  <si>
    <t>合計</t>
    <rPh sb="0" eb="2">
      <t>ゴウケイ</t>
    </rPh>
    <phoneticPr fontId="6"/>
  </si>
  <si>
    <t>業務区分・部門</t>
    <rPh sb="0" eb="2">
      <t>ギョウム</t>
    </rPh>
    <rPh sb="2" eb="4">
      <t>クブン</t>
    </rPh>
    <rPh sb="5" eb="7">
      <t>ブモン</t>
    </rPh>
    <phoneticPr fontId="5"/>
  </si>
  <si>
    <t>建築関係建設コンサルタント業務</t>
    <rPh sb="0" eb="2">
      <t>ケンチク</t>
    </rPh>
    <rPh sb="13" eb="15">
      <t>ギョウム</t>
    </rPh>
    <phoneticPr fontId="5"/>
  </si>
  <si>
    <t>項目名</t>
    <rPh sb="0" eb="2">
      <t>コウモク</t>
    </rPh>
    <rPh sb="2" eb="3">
      <t>メイ</t>
    </rPh>
    <phoneticPr fontId="5"/>
  </si>
  <si>
    <t>希望</t>
    <rPh sb="0" eb="2">
      <t>キボウ</t>
    </rPh>
    <phoneticPr fontId="5"/>
  </si>
  <si>
    <t>代表者役職</t>
    <rPh sb="0" eb="3">
      <t>ダイヒョウシャ</t>
    </rPh>
    <rPh sb="3" eb="5">
      <t>ヤクショク</t>
    </rPh>
    <phoneticPr fontId="6"/>
  </si>
  <si>
    <t>土木関係建設コンサルタント業務</t>
    <rPh sb="0" eb="2">
      <t>ドボク</t>
    </rPh>
    <rPh sb="2" eb="4">
      <t>カンケイ</t>
    </rPh>
    <rPh sb="4" eb="6">
      <t>ケンセツ</t>
    </rPh>
    <rPh sb="13" eb="15">
      <t>ギョウム</t>
    </rPh>
    <phoneticPr fontId="5"/>
  </si>
  <si>
    <t>地質調査業務</t>
    <rPh sb="0" eb="2">
      <t>チシツ</t>
    </rPh>
    <rPh sb="2" eb="4">
      <t>チョウサ</t>
    </rPh>
    <rPh sb="4" eb="6">
      <t>ギョウム</t>
    </rPh>
    <phoneticPr fontId="6"/>
  </si>
  <si>
    <t>その他</t>
    <rPh sb="2" eb="3">
      <t>タ</t>
    </rPh>
    <phoneticPr fontId="6"/>
  </si>
  <si>
    <t>都道府県から入力してください。</t>
    <rPh sb="0" eb="4">
      <t>トドウフケン</t>
    </rPh>
    <rPh sb="6" eb="8">
      <t>ニュウリョク</t>
    </rPh>
    <phoneticPr fontId="5"/>
  </si>
  <si>
    <t>受任者役職</t>
    <rPh sb="0" eb="2">
      <t>ジュニン</t>
    </rPh>
    <rPh sb="2" eb="3">
      <t>シャ</t>
    </rPh>
    <rPh sb="3" eb="5">
      <t>ヤクショク</t>
    </rPh>
    <phoneticPr fontId="6"/>
  </si>
  <si>
    <t>受任者氏名カナ</t>
    <rPh sb="0" eb="2">
      <t>ジュニン</t>
    </rPh>
    <rPh sb="2" eb="3">
      <t>シャ</t>
    </rPh>
    <rPh sb="3" eb="5">
      <t>シメイ</t>
    </rPh>
    <phoneticPr fontId="6"/>
  </si>
  <si>
    <t>受任者氏名</t>
    <rPh sb="0" eb="2">
      <t>ジュニン</t>
    </rPh>
    <rPh sb="2" eb="3">
      <t>シャ</t>
    </rPh>
    <rPh sb="3" eb="5">
      <t>シメイ</t>
    </rPh>
    <phoneticPr fontId="6"/>
  </si>
  <si>
    <t>担当者氏名カナ</t>
    <rPh sb="0" eb="3">
      <t>タントウシャ</t>
    </rPh>
    <rPh sb="3" eb="5">
      <t>シメイ</t>
    </rPh>
    <phoneticPr fontId="6"/>
  </si>
  <si>
    <t>担当者氏名</t>
    <rPh sb="0" eb="3">
      <t>タントウシャ</t>
    </rPh>
    <rPh sb="3" eb="5">
      <t>シメイ</t>
    </rPh>
    <phoneticPr fontId="6"/>
  </si>
  <si>
    <t>希望する業種の実績高を入力してください。</t>
    <rPh sb="7" eb="9">
      <t>ジッセキ</t>
    </rPh>
    <phoneticPr fontId="6"/>
  </si>
  <si>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</si>
  <si>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</si>
  <si>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</si>
  <si>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</si>
  <si>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</si>
  <si>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入札・契約権限の委任</t>
    <rPh sb="8" eb="10">
      <t>イニン</t>
    </rPh>
    <phoneticPr fontId="5"/>
  </si>
  <si>
    <t>C.担当者情報</t>
    <rPh sb="2" eb="5">
      <t>タントウシャ</t>
    </rPh>
    <rPh sb="5" eb="7">
      <t>ジョウホウ</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</si>
  <si>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</si>
  <si>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</si>
  <si>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</si>
  <si>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正式名称で入力してください。個人の場合は「代表者」と入力してください。</t>
    <phoneticPr fontId="5"/>
  </si>
  <si>
    <t>保有していない場合は、入力する必要はありません。</t>
    <rPh sb="0" eb="2">
      <t>ホユウ</t>
    </rPh>
    <rPh sb="7" eb="9">
      <t>バアイ</t>
    </rPh>
    <rPh sb="11" eb="13">
      <t>ニュウリョク</t>
    </rPh>
    <rPh sb="15" eb="17">
      <t>ヒツヨウ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</si>
  <si>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</si>
  <si>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E.経営情報</t>
    <rPh sb="2" eb="4">
      <t>ケイエイ</t>
    </rPh>
    <rPh sb="4" eb="6">
      <t>ジョウホウ</t>
    </rPh>
    <phoneticPr fontId="5"/>
  </si>
  <si>
    <t>F.測量等実績高</t>
    <rPh sb="2" eb="4">
      <t>ソクリョウ</t>
    </rPh>
    <rPh sb="4" eb="5">
      <t>トウ</t>
    </rPh>
    <rPh sb="5" eb="7">
      <t>ジッセキ</t>
    </rPh>
    <rPh sb="7" eb="8">
      <t>ダカ</t>
    </rPh>
    <phoneticPr fontId="5"/>
  </si>
  <si>
    <t>測量士補</t>
  </si>
  <si>
    <t>建築設備士</t>
  </si>
  <si>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</si>
  <si>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</si>
  <si>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</si>
  <si>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</si>
  <si>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</si>
  <si>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</si>
  <si>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土地家屋調査士</t>
    <phoneticPr fontId="5"/>
  </si>
  <si>
    <t>半角の数字とハイフンで入力してください。保有していない場合は、入力する必要はありません。</t>
    <phoneticPr fontId="6"/>
  </si>
  <si>
    <t>登録番号</t>
    <rPh sb="2" eb="4">
      <t>バンゴウ</t>
    </rPh>
    <phoneticPr fontId="5"/>
  </si>
  <si>
    <t>補償関係コンサルタント業務</t>
    <rPh sb="0" eb="2">
      <t>ホショウ</t>
    </rPh>
    <rPh sb="2" eb="4">
      <t>カンケイ</t>
    </rPh>
    <rPh sb="11" eb="13">
      <t>ギョウム</t>
    </rPh>
    <phoneticPr fontId="5"/>
  </si>
  <si>
    <t>測量士</t>
  </si>
  <si>
    <t>道路</t>
  </si>
  <si>
    <t>下水道</t>
  </si>
  <si>
    <t>都市計画及び地方計画</t>
  </si>
  <si>
    <t>地質</t>
  </si>
  <si>
    <t>施工計画・施工設備及び積算</t>
  </si>
  <si>
    <t>港湾及び空港</t>
  </si>
  <si>
    <t>電力土木</t>
  </si>
  <si>
    <t>鉄道</t>
  </si>
  <si>
    <t>造園</t>
  </si>
  <si>
    <t>土質及び基礎</t>
  </si>
  <si>
    <t>鋼構造及びコンクリート</t>
  </si>
  <si>
    <t>トンネル</t>
  </si>
  <si>
    <t>森林土木</t>
  </si>
  <si>
    <t>水産土木</t>
  </si>
  <si>
    <t>廃棄物</t>
  </si>
  <si>
    <t>農業土木</t>
  </si>
  <si>
    <t>田尻町 一般競争（指名競争）入札参加資格審査申請書【測量・建設コンサルタント等】</t>
    <rPh sb="0" eb="3">
      <t>タジリチョウ</t>
    </rPh>
    <phoneticPr fontId="6"/>
  </si>
  <si>
    <t>ホームページアドレス</t>
    <phoneticPr fontId="6"/>
  </si>
  <si>
    <t>営業年数</t>
    <rPh sb="0" eb="2">
      <t>エイギョウ</t>
    </rPh>
    <rPh sb="2" eb="4">
      <t>ネンスウ</t>
    </rPh>
    <phoneticPr fontId="6"/>
  </si>
  <si>
    <t>年</t>
    <rPh sb="0" eb="1">
      <t>ネン</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</si>
  <si>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</si>
  <si>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</si>
  <si>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</si>
  <si>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</si>
  <si>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公共事業の経験</t>
    <phoneticPr fontId="6"/>
  </si>
  <si>
    <t>従業員数</t>
    <rPh sb="0" eb="3">
      <t>ジュウギョウイン</t>
    </rPh>
    <rPh sb="3" eb="4">
      <t>スウ</t>
    </rPh>
    <phoneticPr fontId="5"/>
  </si>
  <si>
    <t>全体従業員数</t>
    <rPh sb="0" eb="2">
      <t>ゼンタイ</t>
    </rPh>
    <rPh sb="2" eb="5">
      <t>ジュウギョウイン</t>
    </rPh>
    <rPh sb="5" eb="6">
      <t>スウ</t>
    </rPh>
    <phoneticPr fontId="5"/>
  </si>
  <si>
    <t>うち技術職員数</t>
    <rPh sb="2" eb="4">
      <t>ギジュツ</t>
    </rPh>
    <rPh sb="4" eb="6">
      <t>ショクイン</t>
    </rPh>
    <rPh sb="6" eb="7">
      <t>スウ</t>
    </rPh>
    <phoneticPr fontId="5"/>
  </si>
  <si>
    <t>うち技術以外従業員数</t>
    <phoneticPr fontId="6"/>
  </si>
  <si>
    <t>うち障害者従業員数</t>
    <rPh sb="2" eb="5">
      <t>ショウガイシャ</t>
    </rPh>
    <rPh sb="5" eb="8">
      <t>ジュウギョウイン</t>
    </rPh>
    <rPh sb="8" eb="9">
      <t>スウ</t>
    </rPh>
    <phoneticPr fontId="5"/>
  </si>
  <si>
    <t>損益計算書</t>
    <rPh sb="0" eb="2">
      <t>ソンエキ</t>
    </rPh>
    <rPh sb="2" eb="5">
      <t>ケイサンショ</t>
    </rPh>
    <phoneticPr fontId="5"/>
  </si>
  <si>
    <t>税引前当期利益(S)</t>
    <phoneticPr fontId="6"/>
  </si>
  <si>
    <t>千円</t>
    <rPh sb="0" eb="2">
      <t>センエン</t>
    </rPh>
    <phoneticPr fontId="5"/>
  </si>
  <si>
    <t>貸借対照表</t>
    <rPh sb="0" eb="2">
      <t>タイシャク</t>
    </rPh>
    <rPh sb="2" eb="5">
      <t>タイショウヒョウ</t>
    </rPh>
    <phoneticPr fontId="5"/>
  </si>
  <si>
    <t>経営比率</t>
    <rPh sb="0" eb="2">
      <t>ケイエイ</t>
    </rPh>
    <rPh sb="2" eb="4">
      <t>ヒリツ</t>
    </rPh>
    <phoneticPr fontId="5"/>
  </si>
  <si>
    <t>%</t>
  </si>
  <si>
    <t>　※S/R×100</t>
  </si>
  <si>
    <t>流動比率</t>
    <rPh sb="0" eb="2">
      <t>リュウドウ</t>
    </rPh>
    <rPh sb="2" eb="4">
      <t>ヒリツ</t>
    </rPh>
    <phoneticPr fontId="5"/>
  </si>
  <si>
    <t>　※m/n×100</t>
  </si>
  <si>
    <t>自己資本固定比率</t>
    <rPh sb="0" eb="2">
      <t>ジコ</t>
    </rPh>
    <rPh sb="2" eb="4">
      <t>シホン</t>
    </rPh>
    <rPh sb="4" eb="6">
      <t>コテイ</t>
    </rPh>
    <rPh sb="6" eb="8">
      <t>ヒリツ</t>
    </rPh>
    <phoneticPr fontId="5"/>
  </si>
  <si>
    <t>　※P/Q×100</t>
  </si>
  <si>
    <t>不動産鑑定士</t>
    <phoneticPr fontId="5"/>
  </si>
  <si>
    <t>常勤の技術者の人数を入力してください。</t>
    <phoneticPr fontId="6"/>
  </si>
  <si>
    <t>会社全体（人）</t>
    <rPh sb="0" eb="2">
      <t>カイシャ</t>
    </rPh>
    <rPh sb="2" eb="4">
      <t>ゼンタイ</t>
    </rPh>
    <phoneticPr fontId="6"/>
  </si>
  <si>
    <t>１級建築士</t>
  </si>
  <si>
    <t>２級建築士</t>
  </si>
  <si>
    <t>１級建築施工管理技士</t>
  </si>
  <si>
    <t>２級建築施工管理技士</t>
  </si>
  <si>
    <t>１級土木施工管理技士</t>
  </si>
  <si>
    <t>２級土木施工管理技士</t>
  </si>
  <si>
    <t>１級造園施工管理技士</t>
  </si>
  <si>
    <t>２級造園施工管理技士</t>
  </si>
  <si>
    <t>国</t>
    <rPh sb="0" eb="1">
      <t>クニ</t>
    </rPh>
    <phoneticPr fontId="5"/>
  </si>
  <si>
    <t>都道府県</t>
    <rPh sb="0" eb="4">
      <t>トドウフケン</t>
    </rPh>
    <phoneticPr fontId="5"/>
  </si>
  <si>
    <t>公団等</t>
    <rPh sb="0" eb="2">
      <t>コウダン</t>
    </rPh>
    <rPh sb="2" eb="3">
      <t>トウ</t>
    </rPh>
    <phoneticPr fontId="5"/>
  </si>
  <si>
    <t>市町村</t>
    <phoneticPr fontId="5"/>
  </si>
  <si>
    <t>建設コンサルタント</t>
  </si>
  <si>
    <t>河川砂防及び海岸・海洋</t>
  </si>
  <si>
    <t>上水道及び工業用水道
※上水道事業を除く</t>
    <phoneticPr fontId="6"/>
  </si>
  <si>
    <t>建設環境</t>
    <phoneticPr fontId="6"/>
  </si>
  <si>
    <t>建設機械</t>
    <phoneticPr fontId="6"/>
  </si>
  <si>
    <t>電気・電子</t>
    <phoneticPr fontId="6"/>
  </si>
  <si>
    <t>測量</t>
    <phoneticPr fontId="6"/>
  </si>
  <si>
    <t>測量一般</t>
    <phoneticPr fontId="6"/>
  </si>
  <si>
    <t>地図の測量、調整</t>
    <phoneticPr fontId="6"/>
  </si>
  <si>
    <t>航空測量</t>
    <phoneticPr fontId="6"/>
  </si>
  <si>
    <t>その他</t>
    <phoneticPr fontId="6"/>
  </si>
  <si>
    <t>建築</t>
    <phoneticPr fontId="6"/>
  </si>
  <si>
    <t>建築設計・監理</t>
    <phoneticPr fontId="6"/>
  </si>
  <si>
    <t>設備設計・監理</t>
    <phoneticPr fontId="6"/>
  </si>
  <si>
    <t>補償</t>
    <phoneticPr fontId="6"/>
  </si>
  <si>
    <t>物件、家屋等</t>
    <phoneticPr fontId="6"/>
  </si>
  <si>
    <t>不動産鑑定</t>
    <phoneticPr fontId="6"/>
  </si>
  <si>
    <t>権利調査</t>
    <phoneticPr fontId="6"/>
  </si>
  <si>
    <t>登記手続</t>
    <phoneticPr fontId="6"/>
  </si>
  <si>
    <t>地質調査業務</t>
    <phoneticPr fontId="6"/>
  </si>
  <si>
    <t>環境調査業務</t>
    <phoneticPr fontId="6"/>
  </si>
  <si>
    <t>契約締結等を行う支店等（人）</t>
    <phoneticPr fontId="5"/>
  </si>
  <si>
    <t>その他の具体的な業務内容</t>
    <rPh sb="2" eb="3">
      <t>タ</t>
    </rPh>
    <rPh sb="4" eb="7">
      <t>グタイテキ</t>
    </rPh>
    <rPh sb="8" eb="10">
      <t>ギョウム</t>
    </rPh>
    <rPh sb="10" eb="12">
      <t>ナイヨウ</t>
    </rPh>
    <phoneticPr fontId="5"/>
  </si>
  <si>
    <t>リストから選択してください。</t>
    <rPh sb="5" eb="7">
      <t>センタク</t>
    </rPh>
    <phoneticPr fontId="5"/>
  </si>
  <si>
    <t>G.有資格者数</t>
    <rPh sb="2" eb="3">
      <t>ユウ</t>
    </rPh>
    <rPh sb="3" eb="5">
      <t>シカク</t>
    </rPh>
    <rPh sb="5" eb="6">
      <t>シャ</t>
    </rPh>
    <rPh sb="6" eb="7">
      <t>スウ</t>
    </rPh>
    <phoneticPr fontId="5"/>
  </si>
  <si>
    <t>H.業種情報</t>
    <rPh sb="2" eb="4">
      <t>ギョウシュ</t>
    </rPh>
    <rPh sb="4" eb="6">
      <t>ジョウホウ</t>
    </rPh>
    <phoneticPr fontId="5"/>
  </si>
  <si>
    <t>不動産鑑定士</t>
  </si>
  <si>
    <t>土地家屋調査士</t>
  </si>
  <si>
    <t>土地区画整理士</t>
  </si>
  <si>
    <t>情報処理技術者</t>
  </si>
  <si>
    <t>環境計量士</t>
  </si>
  <si>
    <t>地質調査技士</t>
  </si>
  <si>
    <r>
      <t>その他</t>
    </r>
    <r>
      <rPr>
        <sz val="11"/>
        <color rgb="FFFF0000"/>
        <rFont val="ＭＳ ゴシック"/>
        <family val="3"/>
        <charset val="128"/>
      </rPr>
      <t>*1</t>
    </r>
    <phoneticPr fontId="6"/>
  </si>
  <si>
    <t>流動資産(m)</t>
    <rPh sb="0" eb="2">
      <t>リュウドウ</t>
    </rPh>
    <rPh sb="2" eb="4">
      <t>シサン</t>
    </rPh>
    <phoneticPr fontId="5"/>
  </si>
  <si>
    <t>千円</t>
    <phoneticPr fontId="6"/>
  </si>
  <si>
    <t>流動負債(n)</t>
    <rPh sb="0" eb="2">
      <t>リュウドウ</t>
    </rPh>
    <rPh sb="2" eb="4">
      <t>フサイ</t>
    </rPh>
    <phoneticPr fontId="5"/>
  </si>
  <si>
    <t>自己資本額(P)</t>
    <rPh sb="0" eb="2">
      <t>ジコ</t>
    </rPh>
    <rPh sb="2" eb="4">
      <t>シホン</t>
    </rPh>
    <rPh sb="4" eb="5">
      <t>ガク</t>
    </rPh>
    <phoneticPr fontId="5"/>
  </si>
  <si>
    <t>固定資産(Q)</t>
    <rPh sb="0" eb="2">
      <t>コテイ</t>
    </rPh>
    <rPh sb="2" eb="4">
      <t>シサン</t>
    </rPh>
    <phoneticPr fontId="5"/>
  </si>
  <si>
    <t>総資本額(R)</t>
    <rPh sb="0" eb="1">
      <t>ソウ</t>
    </rPh>
    <rPh sb="1" eb="3">
      <t>シホン</t>
    </rPh>
    <rPh sb="3" eb="4">
      <t>ガク</t>
    </rPh>
    <phoneticPr fontId="5"/>
  </si>
  <si>
    <t>登記上の所在地</t>
    <rPh sb="0" eb="3">
      <t>トウキジョウ</t>
    </rPh>
    <rPh sb="4" eb="7">
      <t>ショザイチ</t>
    </rPh>
    <phoneticPr fontId="6"/>
  </si>
  <si>
    <t>支店・営業所に入札・契約権限を委任する場合、(1)入札・契約権限の委任欄にリストから「する」を選択し、支店・営業所情報を入力してください。</t>
    <phoneticPr fontId="5"/>
  </si>
  <si>
    <t>リストから選択してください。</t>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</si>
  <si>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</si>
  <si>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2"/>
  </si>
  <si>
    <r>
      <t>業務を希望する場合、希望欄にリストから「○」を選択してください。</t>
    </r>
    <r>
      <rPr>
        <b/>
        <sz val="10"/>
        <color rgb="FFFF0000"/>
        <rFont val="ＭＳ ゴシック"/>
        <family val="3"/>
        <charset val="128"/>
      </rPr>
      <t>複数の業務を希望することはできません。</t>
    </r>
    <r>
      <rPr>
        <sz val="10"/>
        <color rgb="FFFF0000"/>
        <rFont val="ＭＳ ゴシック"/>
        <family val="3"/>
        <charset val="128"/>
      </rPr>
      <t xml:space="preserve">
法又は規程による登録を受けている事業の登録番号、登録年月日を入力してください。</t>
    </r>
    <rPh sb="0" eb="2">
      <t>ギョウム</t>
    </rPh>
    <rPh sb="3" eb="5">
      <t>キボウ</t>
    </rPh>
    <rPh sb="7" eb="9">
      <t>バアイ</t>
    </rPh>
    <rPh sb="10" eb="12">
      <t>キボウ</t>
    </rPh>
    <rPh sb="12" eb="13">
      <t>ラン</t>
    </rPh>
    <rPh sb="23" eb="25">
      <t>センタク</t>
    </rPh>
    <rPh sb="32" eb="34">
      <t>フクスウ</t>
    </rPh>
    <rPh sb="35" eb="37">
      <t>ギョウム</t>
    </rPh>
    <rPh sb="38" eb="40">
      <t>キボウ</t>
    </rPh>
    <rPh sb="82" eb="84">
      <t>ニュウリョク</t>
    </rPh>
    <phoneticPr fontId="6"/>
  </si>
  <si>
    <t>*1 具体的な業務内容を(37)その他の具体的な業務内容 に入力してください。</t>
    <rPh sb="3" eb="6">
      <t>グタイテキ</t>
    </rPh>
    <rPh sb="7" eb="9">
      <t>ギョウム</t>
    </rPh>
    <rPh sb="9" eb="11">
      <t>ナイヨウ</t>
    </rPh>
    <rPh sb="18" eb="19">
      <t>タ</t>
    </rPh>
    <rPh sb="20" eb="22">
      <t>グタイ</t>
    </rPh>
    <rPh sb="22" eb="23">
      <t>テキ</t>
    </rPh>
    <rPh sb="24" eb="26">
      <t>ギョウム</t>
    </rPh>
    <rPh sb="26" eb="28">
      <t>ナイヨウ</t>
    </rPh>
    <rPh sb="30" eb="32">
      <t>ニュウリョク</t>
    </rPh>
    <phoneticPr fontId="6"/>
  </si>
  <si>
    <t>業務内容を、簡潔に、かつ判りやすいように箇条書きにして入力してください。</t>
    <rPh sb="27" eb="29">
      <t>ニュウリョク</t>
    </rPh>
    <phoneticPr fontId="6"/>
  </si>
  <si>
    <t>構造設計一級建築士</t>
  </si>
  <si>
    <t>設備設計一級建築士</t>
  </si>
  <si>
    <t>建築積算士</t>
    <phoneticPr fontId="6"/>
  </si>
  <si>
    <t>技術士</t>
    <phoneticPr fontId="6"/>
  </si>
  <si>
    <t>建設部門</t>
    <phoneticPr fontId="6"/>
  </si>
  <si>
    <t>農業部門</t>
    <phoneticPr fontId="6"/>
  </si>
  <si>
    <t>水産部門</t>
    <phoneticPr fontId="6"/>
  </si>
  <si>
    <t>衛生工学部門</t>
    <phoneticPr fontId="6"/>
  </si>
  <si>
    <t>電気・電子部門</t>
    <phoneticPr fontId="6"/>
  </si>
  <si>
    <t>機械部門</t>
    <phoneticPr fontId="6"/>
  </si>
  <si>
    <t>情報工学部門</t>
    <phoneticPr fontId="6"/>
  </si>
  <si>
    <t>ＡＰＥＣエンジニア</t>
    <phoneticPr fontId="6"/>
  </si>
  <si>
    <t>森林部門</t>
    <rPh sb="0" eb="2">
      <t>シンリン</t>
    </rPh>
    <rPh sb="2" eb="4">
      <t>ブモン</t>
    </rPh>
    <phoneticPr fontId="6"/>
  </si>
  <si>
    <t>応用理学部門(地質)</t>
    <rPh sb="7" eb="9">
      <t>チシツ</t>
    </rPh>
    <phoneticPr fontId="6"/>
  </si>
  <si>
    <t>総合技術監理部門(地質)</t>
    <rPh sb="9" eb="11">
      <t>チシツ</t>
    </rPh>
    <phoneticPr fontId="6"/>
  </si>
  <si>
    <t>第一種電気主任技術者</t>
  </si>
  <si>
    <t>伝送交換主任技術者</t>
  </si>
  <si>
    <t>線路主任技術者</t>
  </si>
  <si>
    <t>ＲＣＣＭ資格者</t>
  </si>
  <si>
    <t>司法書士</t>
  </si>
  <si>
    <t>補償業務管理士</t>
  </si>
  <si>
    <t>業種区分毎の有資格者の要件に該当する人数を入力してください。</t>
    <rPh sb="18" eb="20">
      <t>ニンズウ</t>
    </rPh>
    <rPh sb="21" eb="23">
      <t>ニュウリョク</t>
    </rPh>
    <phoneticPr fontId="6"/>
  </si>
  <si>
    <t>応用理学部門(地質を除く)</t>
    <rPh sb="7" eb="9">
      <t>チシツ</t>
    </rPh>
    <rPh sb="10" eb="11">
      <t>ノゾ</t>
    </rPh>
    <phoneticPr fontId="6"/>
  </si>
  <si>
    <t>総合技術監理部門(地質を除く)</t>
    <rPh sb="9" eb="11">
      <t>チシツ</t>
    </rPh>
    <rPh sb="12" eb="13">
      <t>ノゾ</t>
    </rPh>
    <phoneticPr fontId="6"/>
  </si>
  <si>
    <t>一般計量士</t>
    <phoneticPr fontId="6"/>
  </si>
  <si>
    <t>上下水道部門(上水道及び工業用水道)</t>
    <phoneticPr fontId="6"/>
  </si>
  <si>
    <t>上下水道部門(下水道)</t>
    <phoneticPr fontId="6"/>
  </si>
  <si>
    <t>第1列(測量士、一級建築士など)
(人)</t>
    <rPh sb="0" eb="1">
      <t>ダイ</t>
    </rPh>
    <rPh sb="2" eb="3">
      <t>レツ</t>
    </rPh>
    <rPh sb="4" eb="6">
      <t>ソクリョウ</t>
    </rPh>
    <rPh sb="6" eb="7">
      <t>シ</t>
    </rPh>
    <rPh sb="19" eb="20">
      <t>ヒト</t>
    </rPh>
    <phoneticPr fontId="6"/>
  </si>
  <si>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</si>
  <si>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</si>
  <si>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例)0000-00-0000　半角の数字とハイフンで入力してください。</t>
    <phoneticPr fontId="5"/>
  </si>
  <si>
    <t>例)0000-00-0000　半角の数字とハイフンで入力してください。</t>
    <phoneticPr fontId="5"/>
  </si>
  <si>
    <t>例)0000-00-0000　半角の数字とハイフンで入力してください。</t>
    <phoneticPr fontId="5"/>
  </si>
  <si>
    <t>総資本純利益率</t>
    <phoneticPr fontId="6"/>
  </si>
  <si>
    <t>令和5・6年度において、田尻町で行われる測量・建設コンサルタント等に係る入札及び見積の競争等に参加したいので、参加する資格の審査を申請します。</t>
    <rPh sb="20" eb="22">
      <t>ソクリョウ</t>
    </rPh>
    <rPh sb="23" eb="25">
      <t>ケンセツ</t>
    </rPh>
    <rPh sb="32" eb="33">
      <t>トウ</t>
    </rPh>
    <rPh sb="34" eb="35">
      <t>カカ</t>
    </rPh>
    <rPh sb="36" eb="38">
      <t>ニュウサツ</t>
    </rPh>
    <rPh sb="38" eb="39">
      <t>オヨ</t>
    </rPh>
    <rPh sb="40" eb="42">
      <t>ミツモリ</t>
    </rPh>
    <rPh sb="43" eb="45">
      <t>キョウソウ</t>
    </rPh>
    <rPh sb="45" eb="46">
      <t>トウ</t>
    </rPh>
    <rPh sb="47" eb="49">
      <t>サンカ</t>
    </rPh>
    <rPh sb="55" eb="57">
      <t>サンカ</t>
    </rPh>
    <rPh sb="59" eb="61">
      <t>シカク</t>
    </rPh>
    <rPh sb="62" eb="64">
      <t>シンサ</t>
    </rPh>
    <rPh sb="65" eb="67">
      <t>シンセイ</t>
    </rPh>
    <phoneticPr fontId="6"/>
  </si>
  <si>
    <t>この申請書の事務手続きをした方の情報を入力してください。申請書の確認で問い合わせをする場合があります。
行政書士に依頼している場合は、「D.行政書士情報」に入力してください。</t>
    <phoneticPr fontId="5"/>
  </si>
  <si>
    <t>直前２ヶ年間の年間平均実績高
（千円）</t>
    <rPh sb="7" eb="9">
      <t>ネンカン</t>
    </rPh>
    <rPh sb="9" eb="11">
      <t>ヘイキン</t>
    </rPh>
    <rPh sb="11" eb="13">
      <t>ジッセキ</t>
    </rPh>
    <rPh sb="13" eb="14">
      <t>ダカ</t>
    </rPh>
    <rPh sb="16" eb="18">
      <t>センエン</t>
    </rPh>
    <phoneticPr fontId="5"/>
  </si>
  <si>
    <t>一致する</t>
  </si>
  <si>
    <t>例)カブシキガイシャスズキグミ　オオサカエイギョウショ
正式名称を全角カタカナで入力してください。支店・営業所名は、１文字空けて入力してください。</t>
    <phoneticPr fontId="5"/>
  </si>
  <si>
    <t>しない</t>
  </si>
  <si>
    <t>2年前（千円）</t>
    <rPh sb="1" eb="3">
      <t>ネンマエ</t>
    </rPh>
    <phoneticPr fontId="6"/>
  </si>
  <si>
    <t>1年前（千円）</t>
    <rPh sb="1" eb="3">
      <t>ネンマエ</t>
    </rPh>
    <phoneticPr fontId="5"/>
  </si>
  <si>
    <t>第2列(測量士補、二級建築士など)
(人)</t>
    <rPh sb="0" eb="1">
      <t>ダイ</t>
    </rPh>
    <rPh sb="2" eb="3">
      <t>レツ</t>
    </rPh>
    <rPh sb="4" eb="6">
      <t>ソクリョウ</t>
    </rPh>
    <rPh sb="6" eb="7">
      <t>シ</t>
    </rPh>
    <rPh sb="7" eb="8">
      <t>ホ</t>
    </rPh>
    <phoneticPr fontId="5"/>
  </si>
  <si>
    <t>半角の数字とハイフンで入力してください。保有していない場合は、入力する必要はありません。</t>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</si>
  <si>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</si>
  <si>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例)所長　正式名称で入力してください。</t>
    <rPh sb="10" eb="12">
      <t>ニュウリョク</t>
    </rPh>
    <phoneticPr fontId="5"/>
  </si>
  <si>
    <t>例)カブシキガイシャスズキグミ　正式名称を全角カタカナで入力してください。</t>
    <phoneticPr fontId="5"/>
  </si>
  <si>
    <t>例)株式会社鈴木組　大阪営業所
正式名称で入力してください。支店・営業所名は、１文字空けて入力してください。</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</si>
  <si>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例)10　営業年数を入力してください。創業から申請日まで（組織変更、合併等による期間の通算可）。
１年に満たない場合は0を入力してください。</t>
    <phoneticPr fontId="5"/>
  </si>
  <si>
    <t>現組織への変更</t>
    <rPh sb="0" eb="1">
      <t>ゲン</t>
    </rPh>
    <rPh sb="1" eb="3">
      <t>ソシキ</t>
    </rPh>
    <rPh sb="5" eb="7">
      <t>ヘンコウ</t>
    </rPh>
    <phoneticPr fontId="6"/>
  </si>
  <si>
    <t>年月日</t>
    <phoneticPr fontId="6"/>
  </si>
  <si>
    <t>27_田尻町</t>
  </si>
  <si>
    <t>コンサル</t>
  </si>
  <si>
    <t>例)2022/4/1、R4/4/1</t>
    <phoneticPr fontId="5"/>
  </si>
  <si>
    <t>例)2022/4/1</t>
    <phoneticPr fontId="5"/>
  </si>
  <si>
    <t>自動計算されます。(小数点第二位で四捨五入)</t>
    <phoneticPr fontId="6"/>
  </si>
  <si>
    <t>例)1000001　「-（ハイフン）」を使わず7桁の数字で入力してください。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</si>
</sst>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0.0;[Red]\-#,##0.0"/>
  </numFmts>
  <fonts count="25">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u/>
      <sz val="11"/>
      <color rgb="FF0070C0"/>
      <name val="ＭＳ ゴシック"/>
      <family val="3"/>
      <charset val="128"/>
    </font>
    <font>
      <sz val="10"/>
      <color theme="1"/>
      <name val="ＭＳ ゴシック"/>
      <family val="3"/>
      <charset val="128"/>
    </font>
    <font>
      <sz val="11"/>
      <color rgb="FFFF0000"/>
      <name val="ＭＳ ゴシック"/>
      <family val="3"/>
      <charset val="128"/>
    </font>
    <font>
      <sz val="10"/>
      <color rgb="FFFF0000"/>
      <name val="ＭＳ ゴシック"/>
      <family val="3"/>
      <charset val="128"/>
    </font>
    <font>
      <b/>
      <sz val="12"/>
      <color theme="1"/>
      <name val="ＭＳ ゴシック"/>
      <family val="3"/>
      <charset val="128"/>
    </font>
    <font>
      <sz val="12"/>
      <color theme="1"/>
      <name val="ＭＳ ゴシック"/>
      <family val="3"/>
      <charset val="128"/>
    </font>
    <font>
      <sz val="11"/>
      <name val="ＭＳ ゴシック"/>
      <family val="3"/>
      <charset val="128"/>
    </font>
    <font>
      <b/>
      <sz val="10"/>
      <color rgb="FFFF0000"/>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
      <sz val="10"/>
      <color rgb="FF0D0D0D"/>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style="hair">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top style="hair">
        <color auto="1"/>
      </top>
      <bottom/>
      <diagonal/>
    </border>
    <border>
      <left style="hair">
        <color auto="1"/>
      </left>
      <right style="hair">
        <color auto="1"/>
      </right>
      <top style="hair">
        <color auto="1"/>
      </top>
      <bottom/>
      <diagonal/>
    </border>
    <border>
      <left/>
      <right style="hair">
        <color indexed="64"/>
      </right>
      <top/>
      <bottom style="thin">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hair">
        <color auto="1"/>
      </left>
      <right/>
      <top/>
      <bottom/>
      <diagonal/>
    </border>
    <border>
      <left style="hair">
        <color auto="1"/>
      </left>
      <right style="hair">
        <color auto="1"/>
      </right>
      <top style="thin">
        <color indexed="64"/>
      </top>
      <bottom style="thin">
        <color indexed="64"/>
      </bottom>
      <diagonal/>
    </border>
    <border>
      <left/>
      <right style="hair">
        <color auto="1"/>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auto="1"/>
      </right>
      <top style="thin">
        <color auto="1"/>
      </top>
      <bottom/>
      <diagonal/>
    </border>
    <border>
      <left style="hair">
        <color indexed="64"/>
      </left>
      <right style="hair">
        <color auto="1"/>
      </right>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auto="1"/>
      </right>
      <top/>
      <bottom style="thin">
        <color auto="1"/>
      </bottom>
      <diagonal/>
    </border>
    <border>
      <left/>
      <right style="hair">
        <color indexed="64"/>
      </right>
      <top style="hair">
        <color indexed="64"/>
      </top>
      <bottom style="double">
        <color indexed="64"/>
      </bottom>
      <diagonal/>
    </border>
  </borders>
  <cellStyleXfs count="20">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176" fontId="10" fillId="0" borderId="0" applyFont="0" applyFill="0" applyBorder="0" applyAlignment="0" applyProtection="0">
      <alignment vertical="center"/>
    </xf>
  </cellStyleXfs>
  <cellXfs count="524">
    <xf numFmtId="0" fontId="0" fillId="0" borderId="0" xfId="0">
      <alignment vertical="center"/>
    </xf>
    <xf numFmtId="0" fontId="4" fillId="0" borderId="0" xfId="3" applyNumberFormat="1" applyFont="1" applyFill="1" applyProtection="1">
      <alignment vertical="center"/>
    </xf>
    <xf numFmtId="0" fontId="4" fillId="0" borderId="0" xfId="2" applyFont="1" applyFill="1" applyProtection="1">
      <alignment vertical="center"/>
    </xf>
    <xf numFmtId="0" fontId="4" fillId="0" borderId="0" xfId="7" applyFont="1" applyFill="1" applyProtection="1">
      <alignment vertical="center"/>
    </xf>
    <xf numFmtId="0" fontId="8" fillId="0" borderId="0" xfId="3" applyNumberFormat="1" applyFont="1" applyFill="1" applyProtection="1">
      <alignment vertical="center"/>
    </xf>
    <xf numFmtId="0" fontId="4" fillId="0" borderId="18" xfId="3" applyFont="1" applyFill="1" applyBorder="1" applyProtection="1">
      <alignment vertical="center"/>
    </xf>
    <xf numFmtId="0" fontId="4" fillId="0" borderId="0" xfId="2" applyNumberFormat="1" applyFont="1" applyFill="1" applyBorder="1" applyProtection="1">
      <alignment vertical="center"/>
    </xf>
    <xf numFmtId="0" fontId="4" fillId="0" borderId="0" xfId="2" applyFont="1" applyFill="1" applyBorder="1" applyProtection="1">
      <alignment vertical="center"/>
    </xf>
    <xf numFmtId="177" fontId="4" fillId="0" borderId="0" xfId="2" applyNumberFormat="1" applyFont="1" applyFill="1" applyBorder="1" applyAlignment="1" applyProtection="1">
      <alignment horizontal="center" vertical="center"/>
    </xf>
    <xf numFmtId="0" fontId="4" fillId="0" borderId="27" xfId="3" applyFont="1" applyFill="1" applyBorder="1" applyProtection="1">
      <alignment vertical="center"/>
    </xf>
    <xf numFmtId="179" fontId="4" fillId="0" borderId="0" xfId="2" applyNumberFormat="1" applyFont="1" applyFill="1" applyAlignment="1" applyProtection="1">
      <alignment vertical="top"/>
    </xf>
    <xf numFmtId="0" fontId="13" fillId="0" borderId="0" xfId="3" applyFont="1" applyFill="1" applyProtection="1">
      <alignment vertical="center"/>
    </xf>
    <xf numFmtId="177" fontId="4" fillId="0" borderId="0" xfId="3" applyNumberFormat="1" applyFont="1" applyFill="1" applyProtection="1">
      <alignment vertical="center"/>
    </xf>
    <xf numFmtId="182" fontId="4" fillId="0" borderId="0" xfId="3" applyNumberFormat="1" applyFont="1" applyFill="1" applyProtection="1">
      <alignment vertical="center"/>
    </xf>
    <xf numFmtId="178" fontId="4" fillId="0" borderId="0" xfId="3" applyNumberFormat="1" applyFont="1" applyFill="1" applyProtection="1">
      <alignment vertical="center"/>
    </xf>
    <xf numFmtId="49" fontId="4" fillId="0" borderId="0" xfId="3" applyNumberFormat="1" applyFont="1" applyFill="1" applyProtection="1">
      <alignment vertical="center"/>
    </xf>
    <xf numFmtId="0" fontId="17" fillId="0" borderId="0" xfId="0" applyFont="1" applyFill="1" applyBorder="1" applyAlignment="1" applyProtection="1">
      <alignment horizontal="right" vertical="top"/>
    </xf>
    <xf numFmtId="0" fontId="18" fillId="0" borderId="25" xfId="0" applyFont="1" applyFill="1" applyBorder="1" applyProtection="1">
      <alignment vertical="center"/>
    </xf>
    <xf numFmtId="0" fontId="4" fillId="0" borderId="21" xfId="0" applyFont="1" applyFill="1" applyBorder="1" applyProtection="1">
      <alignment vertical="center"/>
    </xf>
    <xf numFmtId="0" fontId="4" fillId="0" borderId="24" xfId="0" applyFont="1" applyFill="1" applyBorder="1" applyProtection="1">
      <alignment vertical="center"/>
    </xf>
    <xf numFmtId="180" fontId="4" fillId="0" borderId="0" xfId="0" applyNumberFormat="1" applyFont="1" applyFill="1" applyBorder="1" applyProtection="1">
      <alignment vertical="center"/>
    </xf>
    <xf numFmtId="0" fontId="4" fillId="0" borderId="27" xfId="0" applyFont="1" applyFill="1" applyBorder="1" applyProtection="1">
      <alignment vertical="center"/>
    </xf>
    <xf numFmtId="180" fontId="4" fillId="0" borderId="25" xfId="0" applyNumberFormat="1" applyFont="1" applyFill="1" applyBorder="1" applyProtection="1">
      <alignment vertical="center"/>
    </xf>
    <xf numFmtId="0" fontId="4" fillId="0" borderId="25" xfId="0" applyFont="1" applyFill="1" applyBorder="1" applyProtection="1">
      <alignment vertical="center"/>
    </xf>
    <xf numFmtId="0" fontId="16" fillId="0" borderId="27" xfId="0" applyFont="1" applyFill="1" applyBorder="1" applyAlignment="1" applyProtection="1">
      <alignment vertical="top"/>
    </xf>
    <xf numFmtId="0" fontId="4" fillId="0" borderId="22" xfId="0" applyFont="1" applyFill="1" applyBorder="1" applyProtection="1">
      <alignment vertical="center"/>
    </xf>
    <xf numFmtId="0" fontId="16" fillId="0" borderId="18" xfId="0" applyFont="1" applyFill="1" applyBorder="1" applyAlignment="1" applyProtection="1">
      <alignment vertical="top"/>
    </xf>
    <xf numFmtId="0" fontId="4" fillId="0" borderId="19" xfId="0" applyFont="1" applyFill="1" applyBorder="1" applyProtection="1">
      <alignment vertical="center"/>
    </xf>
    <xf numFmtId="177" fontId="16" fillId="0" borderId="0" xfId="0" applyNumberFormat="1" applyFont="1" applyFill="1" applyBorder="1" applyAlignment="1" applyProtection="1">
      <alignment vertical="top"/>
    </xf>
    <xf numFmtId="181" fontId="17" fillId="0" borderId="0" xfId="0" applyNumberFormat="1" applyFont="1" applyFill="1" applyBorder="1" applyAlignment="1" applyProtection="1">
      <alignment horizontal="right" vertical="top"/>
    </xf>
    <xf numFmtId="0" fontId="19" fillId="0" borderId="25" xfId="0" applyFont="1" applyFill="1" applyBorder="1" applyProtection="1">
      <alignment vertical="center"/>
    </xf>
    <xf numFmtId="0" fontId="19" fillId="0" borderId="0" xfId="0" applyFont="1" applyFill="1" applyBorder="1" applyProtection="1">
      <alignment vertical="center"/>
    </xf>
    <xf numFmtId="0" fontId="4" fillId="0" borderId="0" xfId="0" applyFont="1" applyFill="1" applyBorder="1" applyAlignment="1" applyProtection="1">
      <alignment vertical="center"/>
    </xf>
    <xf numFmtId="180" fontId="4" fillId="0" borderId="13" xfId="0" applyNumberFormat="1" applyFont="1" applyFill="1" applyBorder="1" applyProtection="1">
      <alignment vertical="center"/>
    </xf>
    <xf numFmtId="180" fontId="4" fillId="0" borderId="14" xfId="0" applyNumberFormat="1" applyFont="1" applyFill="1" applyBorder="1" applyProtection="1">
      <alignment vertical="center"/>
    </xf>
    <xf numFmtId="180" fontId="4" fillId="0" borderId="28" xfId="0" applyNumberFormat="1" applyFont="1" applyFill="1" applyBorder="1" applyProtection="1">
      <alignment vertical="center"/>
    </xf>
    <xf numFmtId="180" fontId="4" fillId="0" borderId="31" xfId="0" applyNumberFormat="1" applyFont="1" applyFill="1" applyBorder="1" applyProtection="1">
      <alignment vertical="center"/>
    </xf>
    <xf numFmtId="182" fontId="4" fillId="0" borderId="21" xfId="0" applyNumberFormat="1" applyFont="1" applyFill="1" applyBorder="1" applyProtection="1">
      <alignment vertical="center"/>
    </xf>
    <xf numFmtId="0" fontId="16" fillId="0" borderId="0" xfId="0" applyNumberFormat="1" applyFont="1" applyFill="1" applyBorder="1" applyAlignment="1" applyProtection="1">
      <alignment vertical="top"/>
    </xf>
    <xf numFmtId="49" fontId="16" fillId="0" borderId="18" xfId="0" applyNumberFormat="1" applyFont="1" applyFill="1" applyBorder="1" applyAlignment="1" applyProtection="1">
      <alignment vertical="top"/>
    </xf>
    <xf numFmtId="178" fontId="4" fillId="0" borderId="0" xfId="0" applyNumberFormat="1" applyFont="1" applyFill="1" applyBorder="1" applyProtection="1">
      <alignment vertical="center"/>
    </xf>
    <xf numFmtId="178" fontId="4" fillId="0" borderId="18" xfId="0" applyNumberFormat="1" applyFont="1" applyFill="1" applyBorder="1" applyProtection="1">
      <alignment vertical="center"/>
    </xf>
    <xf numFmtId="178" fontId="4" fillId="0" borderId="0" xfId="2" applyNumberFormat="1" applyFont="1" applyFill="1" applyBorder="1" applyAlignment="1" applyProtection="1">
      <alignment horizontal="center" vertical="center"/>
    </xf>
    <xf numFmtId="178" fontId="16" fillId="0" borderId="18" xfId="0" applyNumberFormat="1" applyFont="1" applyFill="1" applyBorder="1" applyAlignment="1" applyProtection="1">
      <alignment vertical="top"/>
    </xf>
    <xf numFmtId="178" fontId="16" fillId="0" borderId="0" xfId="0" applyNumberFormat="1" applyFont="1" applyFill="1" applyBorder="1" applyAlignment="1" applyProtection="1">
      <alignment vertical="top"/>
    </xf>
    <xf numFmtId="0" fontId="4" fillId="0" borderId="25" xfId="3" applyFont="1" applyFill="1" applyBorder="1" applyProtection="1">
      <alignment vertical="center"/>
    </xf>
    <xf numFmtId="49" fontId="17" fillId="0" borderId="18" xfId="0" applyNumberFormat="1" applyFont="1" applyFill="1" applyBorder="1" applyAlignment="1" applyProtection="1">
      <alignment horizontal="right" vertical="top"/>
    </xf>
    <xf numFmtId="49" fontId="17" fillId="0" borderId="0" xfId="0" applyNumberFormat="1" applyFont="1" applyFill="1" applyBorder="1" applyAlignment="1" applyProtection="1">
      <alignment horizontal="right" vertical="top"/>
    </xf>
    <xf numFmtId="0" fontId="4" fillId="0" borderId="0" xfId="3" applyFont="1" applyFill="1" applyProtection="1">
      <alignment vertical="center"/>
    </xf>
    <xf numFmtId="0" fontId="18" fillId="0" borderId="0" xfId="0" applyFont="1" applyFill="1" applyBorder="1" applyProtection="1">
      <alignment vertical="center"/>
    </xf>
    <xf numFmtId="177" fontId="4" fillId="0" borderId="21" xfId="0" applyNumberFormat="1" applyFont="1" applyFill="1" applyBorder="1" applyProtection="1">
      <alignment vertical="center"/>
    </xf>
    <xf numFmtId="49" fontId="4" fillId="0" borderId="21" xfId="0" applyNumberFormat="1" applyFont="1" applyFill="1" applyBorder="1" applyProtection="1">
      <alignment vertical="center"/>
    </xf>
    <xf numFmtId="0" fontId="16" fillId="0" borderId="0" xfId="0" applyFont="1" applyFill="1" applyBorder="1" applyAlignment="1" applyProtection="1">
      <alignment vertical="top"/>
    </xf>
    <xf numFmtId="0" fontId="4" fillId="0" borderId="38" xfId="3" applyFont="1" applyFill="1" applyBorder="1" applyProtection="1">
      <alignment vertical="center"/>
    </xf>
    <xf numFmtId="0" fontId="4" fillId="0" borderId="0" xfId="2" applyFont="1" applyFill="1" applyAlignment="1" applyProtection="1">
      <alignment vertical="center"/>
    </xf>
    <xf numFmtId="0" fontId="4" fillId="0" borderId="0" xfId="3" applyNumberFormat="1" applyFont="1" applyFill="1" applyAlignment="1" applyProtection="1">
      <alignment vertical="center"/>
    </xf>
    <xf numFmtId="0" fontId="4" fillId="0" borderId="0" xfId="3" applyFont="1" applyFill="1" applyAlignment="1" applyProtection="1">
      <alignment vertical="center"/>
    </xf>
    <xf numFmtId="0" fontId="4" fillId="0" borderId="21" xfId="3" applyFont="1" applyFill="1" applyBorder="1" applyProtection="1">
      <alignment vertical="center"/>
    </xf>
    <xf numFmtId="0" fontId="4" fillId="0" borderId="0" xfId="0" applyFont="1" applyFill="1" applyBorder="1" applyAlignment="1" applyProtection="1">
      <alignment horizontal="left" vertical="center"/>
    </xf>
    <xf numFmtId="0" fontId="4" fillId="0" borderId="0" xfId="0" applyFont="1" applyAlignment="1" applyProtection="1">
      <alignment horizontal="right" vertical="center"/>
    </xf>
    <xf numFmtId="0" fontId="4" fillId="0" borderId="0" xfId="0" applyFont="1" applyProtection="1">
      <alignment vertical="center"/>
    </xf>
    <xf numFmtId="0" fontId="4" fillId="0" borderId="0" xfId="3" applyFont="1" applyProtection="1">
      <alignment vertical="center"/>
    </xf>
    <xf numFmtId="0" fontId="4" fillId="0" borderId="0" xfId="13" applyFont="1" applyFill="1" applyBorder="1" applyAlignment="1" applyProtection="1">
      <alignment horizontal="center" vertical="center"/>
    </xf>
    <xf numFmtId="0" fontId="16" fillId="0" borderId="0" xfId="0" applyFont="1" applyAlignment="1" applyProtection="1">
      <alignment vertical="top"/>
    </xf>
    <xf numFmtId="49" fontId="16" fillId="0" borderId="0" xfId="0" applyNumberFormat="1" applyFont="1" applyAlignment="1" applyProtection="1">
      <alignment vertical="top"/>
    </xf>
    <xf numFmtId="180" fontId="4" fillId="0" borderId="61" xfId="0" applyNumberFormat="1" applyFont="1" applyFill="1" applyBorder="1" applyProtection="1">
      <alignment vertical="center"/>
    </xf>
    <xf numFmtId="49" fontId="4" fillId="0" borderId="0" xfId="2" applyNumberFormat="1" applyFont="1" applyFill="1" applyBorder="1" applyProtection="1">
      <alignment vertical="center"/>
    </xf>
    <xf numFmtId="0" fontId="4" fillId="0" borderId="0" xfId="3" applyFont="1" applyFill="1" applyBorder="1" applyProtection="1">
      <alignment vertical="center"/>
    </xf>
    <xf numFmtId="0" fontId="4" fillId="0" borderId="18" xfId="0" applyFont="1" applyFill="1" applyBorder="1" applyProtection="1">
      <alignment vertical="center"/>
    </xf>
    <xf numFmtId="0" fontId="23" fillId="0" borderId="0" xfId="0" applyFont="1" applyFill="1" applyBorder="1" applyAlignment="1" applyProtection="1">
      <alignment vertical="top"/>
    </xf>
    <xf numFmtId="0" fontId="4" fillId="0" borderId="0" xfId="3" applyFont="1" applyFill="1" applyBorder="1" applyAlignment="1" applyProtection="1">
      <alignment vertical="center"/>
    </xf>
    <xf numFmtId="49" fontId="23" fillId="0" borderId="18" xfId="0" applyNumberFormat="1" applyFont="1" applyFill="1" applyBorder="1" applyAlignment="1" applyProtection="1">
      <alignment vertical="top"/>
    </xf>
    <xf numFmtId="0" fontId="4" fillId="0" borderId="18" xfId="0" applyFont="1" applyFill="1" applyBorder="1" applyAlignment="1" applyProtection="1">
      <alignment vertical="center"/>
    </xf>
    <xf numFmtId="0" fontId="22" fillId="0" borderId="18" xfId="0" applyFont="1" applyFill="1" applyBorder="1" applyAlignment="1" applyProtection="1">
      <alignment vertical="center"/>
    </xf>
    <xf numFmtId="49" fontId="22" fillId="0" borderId="18" xfId="0" applyNumberFormat="1" applyFont="1" applyFill="1" applyBorder="1" applyAlignment="1" applyProtection="1">
      <alignment vertical="center"/>
    </xf>
    <xf numFmtId="0" fontId="4" fillId="0" borderId="18" xfId="3" applyNumberFormat="1" applyFont="1" applyFill="1" applyBorder="1" applyAlignment="1" applyProtection="1">
      <alignment vertical="center"/>
    </xf>
    <xf numFmtId="0" fontId="18" fillId="0" borderId="0" xfId="0" applyFont="1" applyFill="1" applyBorder="1" applyAlignment="1" applyProtection="1">
      <alignment vertical="center"/>
    </xf>
    <xf numFmtId="49" fontId="4" fillId="0" borderId="0" xfId="0" applyNumberFormat="1" applyFont="1" applyFill="1" applyAlignment="1" applyProtection="1">
      <alignment vertical="center"/>
    </xf>
    <xf numFmtId="0" fontId="17" fillId="0" borderId="18" xfId="0" applyFont="1" applyFill="1" applyBorder="1" applyAlignment="1" applyProtection="1">
      <alignment vertical="top"/>
    </xf>
    <xf numFmtId="0" fontId="4" fillId="0" borderId="19" xfId="0" applyFont="1" applyFill="1" applyBorder="1" applyAlignment="1" applyProtection="1">
      <alignment vertical="center"/>
    </xf>
    <xf numFmtId="0" fontId="4" fillId="0" borderId="0" xfId="3" applyFont="1" applyAlignment="1" applyProtection="1">
      <alignment vertical="center"/>
    </xf>
    <xf numFmtId="0" fontId="14" fillId="0" borderId="0" xfId="1" applyFont="1" applyFill="1" applyAlignment="1" applyProtection="1">
      <alignment horizontal="center" vertical="center"/>
    </xf>
    <xf numFmtId="14" fontId="4" fillId="0" borderId="0" xfId="3" applyNumberFormat="1" applyFont="1" applyFill="1" applyProtection="1">
      <alignment vertical="center"/>
    </xf>
    <xf numFmtId="0" fontId="4" fillId="0" borderId="0" xfId="2" applyFont="1" applyAlignment="1" applyProtection="1">
      <alignment vertical="center"/>
    </xf>
    <xf numFmtId="0" fontId="4" fillId="0" borderId="0" xfId="2" applyFont="1" applyBorder="1" applyAlignment="1" applyProtection="1">
      <alignment vertical="center"/>
    </xf>
    <xf numFmtId="0" fontId="20" fillId="4" borderId="20" xfId="3" applyFont="1" applyFill="1" applyBorder="1" applyAlignment="1" applyProtection="1">
      <alignment vertical="center"/>
    </xf>
    <xf numFmtId="0" fontId="20" fillId="4" borderId="21" xfId="3" applyFont="1" applyFill="1" applyBorder="1" applyAlignment="1" applyProtection="1">
      <alignment vertical="center"/>
    </xf>
    <xf numFmtId="0" fontId="20" fillId="4" borderId="24" xfId="3" applyFont="1" applyFill="1" applyBorder="1" applyAlignment="1" applyProtection="1">
      <alignment vertical="center"/>
    </xf>
    <xf numFmtId="49" fontId="4" fillId="0" borderId="0" xfId="2" applyNumberFormat="1" applyFont="1" applyBorder="1" applyAlignment="1" applyProtection="1">
      <alignment vertical="center"/>
    </xf>
    <xf numFmtId="0" fontId="20" fillId="4" borderId="25" xfId="3" applyFont="1" applyFill="1" applyBorder="1" applyAlignment="1" applyProtection="1">
      <alignment vertical="center"/>
    </xf>
    <xf numFmtId="0" fontId="20" fillId="4" borderId="0" xfId="3" applyFont="1" applyFill="1" applyBorder="1" applyAlignment="1" applyProtection="1">
      <alignment vertical="center"/>
    </xf>
    <xf numFmtId="0" fontId="20" fillId="4" borderId="27" xfId="3" applyFont="1" applyFill="1" applyBorder="1" applyAlignment="1" applyProtection="1">
      <alignment vertical="center"/>
    </xf>
    <xf numFmtId="0" fontId="20" fillId="4" borderId="0" xfId="2" applyFont="1" applyFill="1" applyAlignment="1" applyProtection="1">
      <alignment vertical="center"/>
    </xf>
    <xf numFmtId="0" fontId="20" fillId="4" borderId="0" xfId="2" applyFont="1" applyFill="1" applyBorder="1" applyAlignment="1" applyProtection="1">
      <alignment vertical="center"/>
    </xf>
    <xf numFmtId="0" fontId="20" fillId="4" borderId="0" xfId="3" applyFont="1" applyFill="1" applyAlignment="1" applyProtection="1">
      <alignment vertical="center"/>
    </xf>
    <xf numFmtId="0" fontId="20" fillId="4" borderId="22" xfId="3" applyFont="1" applyFill="1" applyBorder="1" applyAlignment="1" applyProtection="1">
      <alignment vertical="center"/>
    </xf>
    <xf numFmtId="0" fontId="20" fillId="4" borderId="18" xfId="3" applyFont="1" applyFill="1" applyBorder="1" applyAlignment="1" applyProtection="1">
      <alignment vertical="center"/>
    </xf>
    <xf numFmtId="0" fontId="20" fillId="4" borderId="19" xfId="3" applyFont="1" applyFill="1" applyBorder="1" applyAlignment="1" applyProtection="1">
      <alignment vertical="center"/>
    </xf>
    <xf numFmtId="0" fontId="22" fillId="0" borderId="0" xfId="0" applyFont="1" applyAlignment="1" applyProtection="1">
      <alignment vertical="top"/>
    </xf>
    <xf numFmtId="0" fontId="4" fillId="0" borderId="0" xfId="2" applyFont="1" applyProtection="1">
      <alignment vertical="center"/>
    </xf>
    <xf numFmtId="180" fontId="4" fillId="0" borderId="25" xfId="0" applyNumberFormat="1" applyFont="1" applyBorder="1" applyProtection="1">
      <alignment vertical="center"/>
    </xf>
    <xf numFmtId="180" fontId="4" fillId="0" borderId="0" xfId="0" applyNumberFormat="1" applyFont="1" applyProtection="1">
      <alignment vertical="center"/>
    </xf>
    <xf numFmtId="0" fontId="4" fillId="0" borderId="27" xfId="3" applyFont="1" applyBorder="1" applyProtection="1">
      <alignment vertical="center"/>
    </xf>
    <xf numFmtId="0" fontId="4" fillId="0" borderId="25" xfId="0" applyFont="1" applyBorder="1" applyProtection="1">
      <alignment vertical="center"/>
    </xf>
    <xf numFmtId="49" fontId="17" fillId="0" borderId="0" xfId="0" applyNumberFormat="1" applyFont="1" applyAlignment="1" applyProtection="1">
      <alignment horizontal="right" vertical="top"/>
    </xf>
    <xf numFmtId="49" fontId="4" fillId="0" borderId="0" xfId="0" applyNumberFormat="1" applyFont="1" applyAlignment="1" applyProtection="1">
      <alignment vertical="center"/>
    </xf>
    <xf numFmtId="0" fontId="4" fillId="0" borderId="0" xfId="0" applyFont="1" applyAlignment="1" applyProtection="1">
      <alignment vertical="center"/>
    </xf>
    <xf numFmtId="0" fontId="24" fillId="0" borderId="0" xfId="0" applyFont="1" applyAlignment="1" applyProtection="1">
      <alignment vertical="top"/>
    </xf>
    <xf numFmtId="0" fontId="17" fillId="0" borderId="0" xfId="0" applyFont="1" applyAlignment="1" applyProtection="1">
      <alignment vertical="center"/>
    </xf>
    <xf numFmtId="0" fontId="17" fillId="0" borderId="0" xfId="0" applyFont="1" applyAlignment="1" applyProtection="1">
      <alignment horizontal="left" vertical="top"/>
    </xf>
    <xf numFmtId="0" fontId="18" fillId="0" borderId="25" xfId="0" applyFont="1" applyBorder="1" applyProtection="1">
      <alignment vertical="center"/>
    </xf>
    <xf numFmtId="0" fontId="22" fillId="0" borderId="0" xfId="0" applyFont="1" applyAlignment="1" applyProtection="1">
      <alignment vertical="center"/>
    </xf>
    <xf numFmtId="177" fontId="4" fillId="0" borderId="0" xfId="0" applyNumberFormat="1" applyFont="1" applyProtection="1">
      <alignment vertical="center"/>
    </xf>
    <xf numFmtId="178" fontId="4" fillId="0" borderId="0" xfId="0" applyNumberFormat="1" applyFont="1" applyProtection="1">
      <alignment vertical="center"/>
    </xf>
    <xf numFmtId="182" fontId="4" fillId="0" borderId="0" xfId="0" applyNumberFormat="1" applyFont="1" applyProtection="1">
      <alignment vertical="center"/>
    </xf>
    <xf numFmtId="178" fontId="4" fillId="0" borderId="0" xfId="3" applyNumberFormat="1" applyFont="1" applyProtection="1">
      <alignment vertical="center"/>
    </xf>
    <xf numFmtId="0" fontId="18" fillId="0" borderId="22" xfId="0" applyFont="1" applyBorder="1" applyAlignment="1" applyProtection="1">
      <alignment vertical="center"/>
    </xf>
    <xf numFmtId="0" fontId="4" fillId="0" borderId="18" xfId="3" applyFont="1" applyBorder="1" applyProtection="1">
      <alignment vertical="center"/>
    </xf>
    <xf numFmtId="0" fontId="4" fillId="0" borderId="0" xfId="3" applyFont="1" applyBorder="1" applyProtection="1">
      <alignment vertical="center"/>
    </xf>
    <xf numFmtId="177" fontId="4" fillId="0" borderId="0" xfId="3" applyNumberFormat="1" applyFont="1" applyProtection="1">
      <alignment vertical="center"/>
    </xf>
    <xf numFmtId="182" fontId="4" fillId="0" borderId="0" xfId="3" applyNumberFormat="1" applyFont="1" applyProtection="1">
      <alignment vertical="center"/>
    </xf>
    <xf numFmtId="0" fontId="18" fillId="0" borderId="0" xfId="0" applyFont="1" applyProtection="1">
      <alignment vertical="center"/>
    </xf>
    <xf numFmtId="0" fontId="4" fillId="0" borderId="21" xfId="0" applyFont="1" applyBorder="1" applyProtection="1">
      <alignment vertical="center"/>
    </xf>
    <xf numFmtId="177" fontId="4" fillId="0" borderId="21" xfId="0" applyNumberFormat="1" applyFont="1" applyBorder="1" applyProtection="1">
      <alignment vertical="center"/>
    </xf>
    <xf numFmtId="178" fontId="4" fillId="0" borderId="21" xfId="0" applyNumberFormat="1" applyFont="1" applyBorder="1" applyProtection="1">
      <alignment vertical="center"/>
    </xf>
    <xf numFmtId="182" fontId="4" fillId="0" borderId="21" xfId="0" applyNumberFormat="1" applyFont="1" applyBorder="1" applyProtection="1">
      <alignment vertical="center"/>
    </xf>
    <xf numFmtId="0" fontId="4" fillId="0" borderId="24" xfId="0" applyFont="1" applyBorder="1" applyProtection="1">
      <alignment vertical="center"/>
    </xf>
    <xf numFmtId="49" fontId="4" fillId="0" borderId="0" xfId="0" applyNumberFormat="1" applyFont="1" applyProtection="1">
      <alignment vertical="center"/>
    </xf>
    <xf numFmtId="0" fontId="4" fillId="0" borderId="0" xfId="0" applyFont="1" applyBorder="1" applyProtection="1">
      <alignment vertical="center"/>
    </xf>
    <xf numFmtId="0" fontId="4" fillId="0" borderId="27" xfId="0" applyFont="1" applyBorder="1" applyProtection="1">
      <alignment vertical="center"/>
    </xf>
    <xf numFmtId="0" fontId="17" fillId="0" borderId="0" xfId="0" applyFont="1" applyBorder="1" applyAlignment="1" applyProtection="1">
      <alignment vertical="top"/>
    </xf>
    <xf numFmtId="0" fontId="17" fillId="0" borderId="0" xfId="0" applyFont="1" applyAlignment="1" applyProtection="1">
      <alignment vertical="top"/>
    </xf>
    <xf numFmtId="0" fontId="17" fillId="0" borderId="0" xfId="0" applyFont="1" applyAlignment="1" applyProtection="1">
      <alignment horizontal="right" vertical="top"/>
    </xf>
    <xf numFmtId="183" fontId="4" fillId="0" borderId="0" xfId="2" applyNumberFormat="1" applyFont="1" applyProtection="1">
      <alignment vertical="center"/>
    </xf>
    <xf numFmtId="0" fontId="4" fillId="0" borderId="27" xfId="3" applyFont="1" applyBorder="1" applyAlignment="1" applyProtection="1">
      <alignment vertical="center"/>
    </xf>
    <xf numFmtId="177" fontId="4" fillId="0" borderId="0" xfId="0" applyNumberFormat="1" applyFont="1" applyAlignment="1" applyProtection="1">
      <alignment vertical="center"/>
    </xf>
    <xf numFmtId="178" fontId="4" fillId="0" borderId="0" xfId="0" applyNumberFormat="1" applyFont="1" applyAlignment="1" applyProtection="1">
      <alignment vertical="center"/>
    </xf>
    <xf numFmtId="0" fontId="4" fillId="0" borderId="0" xfId="0" applyFont="1" applyBorder="1" applyAlignment="1" applyProtection="1">
      <alignment vertical="center"/>
    </xf>
    <xf numFmtId="182" fontId="17" fillId="0" borderId="0" xfId="0" applyNumberFormat="1" applyFont="1" applyAlignment="1" applyProtection="1">
      <alignment horizontal="right" vertical="top"/>
    </xf>
    <xf numFmtId="0" fontId="18" fillId="0" borderId="25" xfId="0" applyFont="1" applyBorder="1" applyAlignment="1" applyProtection="1">
      <alignment horizontal="left" vertical="center" indent="1"/>
    </xf>
    <xf numFmtId="0" fontId="18" fillId="0" borderId="0" xfId="0" applyFont="1" applyAlignment="1" applyProtection="1">
      <alignment horizontal="left" vertical="center" indent="1"/>
    </xf>
    <xf numFmtId="182" fontId="4" fillId="0" borderId="0" xfId="2" applyNumberFormat="1" applyFont="1" applyAlignment="1" applyProtection="1">
      <alignment horizontal="center" vertical="center"/>
    </xf>
    <xf numFmtId="178" fontId="4" fillId="0" borderId="0" xfId="2" applyNumberFormat="1" applyFont="1" applyAlignment="1" applyProtection="1">
      <alignment horizontal="left" vertical="center"/>
    </xf>
    <xf numFmtId="178" fontId="4" fillId="0" borderId="0" xfId="2" applyNumberFormat="1" applyFont="1" applyBorder="1" applyAlignment="1" applyProtection="1">
      <alignment horizontal="right" vertical="center"/>
    </xf>
    <xf numFmtId="178" fontId="4" fillId="0" borderId="0" xfId="2" applyNumberFormat="1" applyFont="1" applyAlignment="1" applyProtection="1">
      <alignment horizontal="right" vertical="center"/>
    </xf>
    <xf numFmtId="0" fontId="4" fillId="0" borderId="0" xfId="0" applyFont="1" applyAlignment="1" applyProtection="1">
      <alignment horizontal="left" vertical="top"/>
    </xf>
    <xf numFmtId="177" fontId="17" fillId="0" borderId="0" xfId="0" applyNumberFormat="1" applyFont="1" applyAlignment="1" applyProtection="1">
      <alignment horizontal="right" vertical="top"/>
    </xf>
    <xf numFmtId="0" fontId="4" fillId="0" borderId="0" xfId="0" applyFont="1" applyAlignment="1" applyProtection="1">
      <alignment horizontal="left" vertical="center"/>
    </xf>
    <xf numFmtId="182" fontId="4" fillId="0" borderId="0" xfId="2" applyNumberFormat="1" applyFont="1" applyProtection="1">
      <alignment vertical="center"/>
    </xf>
    <xf numFmtId="178" fontId="4" fillId="0" borderId="0" xfId="2" applyNumberFormat="1" applyFont="1" applyProtection="1">
      <alignment vertical="center"/>
    </xf>
    <xf numFmtId="182" fontId="4" fillId="0" borderId="0" xfId="2" applyNumberFormat="1" applyFont="1" applyAlignment="1" applyProtection="1">
      <alignment horizontal="right" vertical="center"/>
    </xf>
    <xf numFmtId="0" fontId="17" fillId="0" borderId="0" xfId="3" applyFont="1" applyProtection="1">
      <alignment vertical="center"/>
    </xf>
    <xf numFmtId="0" fontId="22" fillId="0" borderId="0" xfId="0" applyFont="1" applyProtection="1">
      <alignment vertical="center"/>
    </xf>
    <xf numFmtId="178" fontId="17" fillId="0" borderId="0" xfId="3" applyNumberFormat="1" applyFont="1" applyProtection="1">
      <alignment vertical="center"/>
    </xf>
    <xf numFmtId="40" fontId="4" fillId="0" borderId="0" xfId="2" applyNumberFormat="1" applyFont="1" applyBorder="1" applyProtection="1">
      <alignment vertical="center"/>
    </xf>
    <xf numFmtId="0" fontId="15" fillId="0" borderId="0" xfId="0" applyFont="1" applyProtection="1">
      <alignment vertical="center"/>
    </xf>
    <xf numFmtId="0" fontId="4" fillId="0" borderId="22" xfId="0" applyFont="1" applyBorder="1" applyProtection="1">
      <alignment vertical="center"/>
    </xf>
    <xf numFmtId="0" fontId="4" fillId="0" borderId="18" xfId="0" applyFont="1" applyBorder="1" applyProtection="1">
      <alignment vertical="center"/>
    </xf>
    <xf numFmtId="0" fontId="4" fillId="0" borderId="18" xfId="0" applyFont="1" applyBorder="1" applyAlignment="1" applyProtection="1">
      <alignment vertical="center"/>
    </xf>
    <xf numFmtId="49" fontId="16" fillId="0" borderId="18" xfId="0" applyNumberFormat="1" applyFont="1" applyBorder="1" applyAlignment="1" applyProtection="1">
      <alignment vertical="top"/>
    </xf>
    <xf numFmtId="0" fontId="16" fillId="0" borderId="18" xfId="0" applyFont="1" applyBorder="1" applyAlignment="1" applyProtection="1">
      <alignment vertical="top"/>
    </xf>
    <xf numFmtId="0" fontId="4" fillId="0" borderId="19" xfId="0" applyFont="1" applyBorder="1" applyProtection="1">
      <alignment vertical="center"/>
    </xf>
    <xf numFmtId="182" fontId="16" fillId="0" borderId="0" xfId="0" applyNumberFormat="1" applyFont="1" applyAlignment="1" applyProtection="1">
      <alignment vertical="top"/>
    </xf>
    <xf numFmtId="0" fontId="4" fillId="0" borderId="22" xfId="3" applyFont="1" applyBorder="1" applyProtection="1">
      <alignment vertical="center"/>
    </xf>
    <xf numFmtId="182" fontId="4" fillId="0" borderId="18" xfId="3" applyNumberFormat="1" applyFont="1" applyBorder="1" applyProtection="1">
      <alignment vertical="center"/>
    </xf>
    <xf numFmtId="0" fontId="4" fillId="0" borderId="21" xfId="3" applyFont="1" applyBorder="1" applyProtection="1">
      <alignment vertical="center"/>
    </xf>
    <xf numFmtId="182" fontId="4" fillId="0" borderId="21" xfId="3" applyNumberFormat="1" applyFont="1" applyBorder="1" applyProtection="1">
      <alignment vertical="center"/>
    </xf>
    <xf numFmtId="0" fontId="4" fillId="0" borderId="24" xfId="3" applyFont="1" applyBorder="1" applyProtection="1">
      <alignment vertical="center"/>
    </xf>
    <xf numFmtId="0" fontId="4" fillId="0" borderId="27" xfId="2" applyFont="1" applyBorder="1" applyProtection="1">
      <alignment vertical="center"/>
    </xf>
    <xf numFmtId="0" fontId="22" fillId="0" borderId="18" xfId="0" applyFont="1" applyBorder="1" applyAlignment="1" applyProtection="1">
      <alignment horizontal="left" vertical="center"/>
    </xf>
    <xf numFmtId="0" fontId="18" fillId="0" borderId="18" xfId="0" applyFont="1" applyBorder="1" applyAlignment="1" applyProtection="1">
      <alignment horizontal="left" vertical="center" indent="1"/>
    </xf>
    <xf numFmtId="0" fontId="18" fillId="0" borderId="38" xfId="0" applyFont="1" applyBorder="1" applyAlignment="1" applyProtection="1">
      <alignment horizontal="left" vertical="center" indent="1"/>
    </xf>
    <xf numFmtId="0" fontId="19" fillId="0" borderId="2" xfId="0" applyFont="1" applyBorder="1" applyAlignment="1" applyProtection="1">
      <alignment horizontal="left" vertical="center" indent="1"/>
    </xf>
    <xf numFmtId="0" fontId="4" fillId="0" borderId="25" xfId="3" applyFont="1" applyBorder="1" applyProtection="1">
      <alignment vertical="center"/>
    </xf>
    <xf numFmtId="180" fontId="4" fillId="0" borderId="17" xfId="0" applyNumberFormat="1" applyFont="1" applyBorder="1" applyProtection="1">
      <alignment vertical="center"/>
    </xf>
    <xf numFmtId="180" fontId="4" fillId="0" borderId="50" xfId="0" applyNumberFormat="1" applyFont="1" applyBorder="1" applyProtection="1">
      <alignment vertical="center"/>
    </xf>
    <xf numFmtId="0" fontId="4" fillId="0" borderId="27" xfId="2" applyNumberFormat="1" applyFont="1" applyBorder="1" applyProtection="1">
      <alignment vertical="center"/>
    </xf>
    <xf numFmtId="180" fontId="17" fillId="0" borderId="21" xfId="0" applyNumberFormat="1" applyFont="1" applyBorder="1" applyAlignment="1" applyProtection="1">
      <alignment horizontal="right" vertical="top"/>
    </xf>
    <xf numFmtId="0" fontId="17" fillId="0" borderId="21" xfId="0" applyFont="1" applyBorder="1" applyAlignment="1" applyProtection="1">
      <alignment horizontal="left" vertical="top"/>
    </xf>
    <xf numFmtId="0" fontId="4" fillId="0" borderId="21" xfId="3" applyFont="1" applyBorder="1" applyAlignment="1" applyProtection="1">
      <alignment horizontal="right" vertical="center"/>
    </xf>
    <xf numFmtId="49" fontId="4" fillId="0" borderId="21" xfId="3" applyNumberFormat="1" applyFont="1" applyBorder="1" applyAlignment="1" applyProtection="1">
      <alignment horizontal="right" vertical="center"/>
    </xf>
    <xf numFmtId="182" fontId="4" fillId="0" borderId="21" xfId="3" applyNumberFormat="1" applyFont="1" applyBorder="1" applyAlignment="1" applyProtection="1">
      <alignment horizontal="right" vertical="center"/>
    </xf>
    <xf numFmtId="0" fontId="18" fillId="0" borderId="22" xfId="0" applyFont="1" applyBorder="1" applyAlignment="1" applyProtection="1">
      <alignment horizontal="left" vertical="center" indent="1"/>
    </xf>
    <xf numFmtId="49" fontId="4" fillId="0" borderId="18" xfId="3" applyNumberFormat="1" applyFont="1" applyBorder="1" applyProtection="1">
      <alignment vertical="center"/>
    </xf>
    <xf numFmtId="0" fontId="4" fillId="0" borderId="19" xfId="3" applyFont="1" applyBorder="1" applyProtection="1">
      <alignment vertical="center"/>
    </xf>
    <xf numFmtId="49" fontId="4" fillId="0" borderId="0" xfId="3" applyNumberFormat="1" applyFont="1" applyProtection="1">
      <alignment vertical="center"/>
    </xf>
    <xf numFmtId="0" fontId="4" fillId="0" borderId="0" xfId="2" applyFont="1" applyAlignment="1" applyProtection="1"/>
    <xf numFmtId="0" fontId="18" fillId="0" borderId="25" xfId="0" applyFont="1" applyBorder="1" applyAlignment="1" applyProtection="1"/>
    <xf numFmtId="180" fontId="17" fillId="0" borderId="27" xfId="0" applyNumberFormat="1" applyFont="1" applyBorder="1" applyAlignment="1" applyProtection="1"/>
    <xf numFmtId="180" fontId="17" fillId="0" borderId="0" xfId="0" applyNumberFormat="1" applyFont="1" applyAlignment="1" applyProtection="1"/>
    <xf numFmtId="0" fontId="4" fillId="0" borderId="0" xfId="3" applyFont="1" applyAlignment="1" applyProtection="1"/>
    <xf numFmtId="180" fontId="4" fillId="0" borderId="38" xfId="0" applyNumberFormat="1" applyFont="1" applyBorder="1" applyProtection="1">
      <alignment vertical="center"/>
    </xf>
    <xf numFmtId="180" fontId="4" fillId="0" borderId="0" xfId="0" applyNumberFormat="1" applyFont="1" applyAlignment="1" applyProtection="1">
      <alignment vertical="center"/>
    </xf>
    <xf numFmtId="0" fontId="4" fillId="0" borderId="38" xfId="3" applyFont="1" applyBorder="1" applyProtection="1">
      <alignment vertical="center"/>
    </xf>
    <xf numFmtId="180" fontId="4" fillId="0" borderId="10" xfId="0" applyNumberFormat="1" applyFont="1" applyBorder="1" applyAlignment="1" applyProtection="1">
      <alignment vertical="center"/>
    </xf>
    <xf numFmtId="180" fontId="4" fillId="0" borderId="55" xfId="0" applyNumberFormat="1" applyFont="1" applyBorder="1" applyAlignment="1" applyProtection="1">
      <alignment vertical="center"/>
    </xf>
    <xf numFmtId="180" fontId="4" fillId="0" borderId="17" xfId="0" applyNumberFormat="1" applyFont="1" applyBorder="1" applyAlignment="1" applyProtection="1">
      <alignment vertical="center"/>
    </xf>
    <xf numFmtId="180" fontId="4" fillId="0" borderId="49" xfId="0" applyNumberFormat="1" applyFont="1" applyBorder="1" applyAlignment="1" applyProtection="1">
      <alignment vertical="center"/>
    </xf>
    <xf numFmtId="180" fontId="4" fillId="0" borderId="59" xfId="0" applyNumberFormat="1" applyFont="1" applyBorder="1" applyAlignment="1" applyProtection="1">
      <alignment vertical="center"/>
    </xf>
    <xf numFmtId="180" fontId="4" fillId="0" borderId="12" xfId="0" applyNumberFormat="1" applyFont="1" applyBorder="1" applyAlignment="1" applyProtection="1">
      <alignment vertical="center"/>
    </xf>
    <xf numFmtId="180" fontId="4" fillId="0" borderId="50" xfId="0" applyNumberFormat="1" applyFont="1" applyBorder="1" applyAlignment="1" applyProtection="1">
      <alignment vertical="center"/>
    </xf>
    <xf numFmtId="0" fontId="17" fillId="0" borderId="21" xfId="3" applyFont="1" applyBorder="1" applyAlignment="1" applyProtection="1">
      <alignment vertical="center"/>
    </xf>
    <xf numFmtId="0" fontId="15" fillId="0" borderId="0" xfId="13" applyFont="1" applyBorder="1" applyAlignment="1" applyProtection="1">
      <alignment horizontal="left" vertical="top"/>
    </xf>
    <xf numFmtId="180" fontId="4" fillId="0" borderId="0" xfId="0" applyNumberFormat="1" applyFont="1" applyAlignment="1" applyProtection="1">
      <alignment vertical="top"/>
    </xf>
    <xf numFmtId="0" fontId="20" fillId="0" borderId="0" xfId="0" applyFont="1" applyAlignment="1" applyProtection="1">
      <alignment vertical="top"/>
    </xf>
    <xf numFmtId="0" fontId="22" fillId="0" borderId="0" xfId="3" applyFont="1" applyBorder="1" applyAlignment="1" applyProtection="1">
      <alignment vertical="center"/>
    </xf>
    <xf numFmtId="0" fontId="4" fillId="0" borderId="0" xfId="2" applyNumberFormat="1" applyFont="1" applyAlignment="1" applyProtection="1">
      <alignment horizontal="left" vertical="center"/>
    </xf>
    <xf numFmtId="0" fontId="22" fillId="0" borderId="0" xfId="0" applyFont="1" applyFill="1" applyBorder="1" applyAlignment="1" applyProtection="1">
      <alignment vertical="top"/>
    </xf>
    <xf numFmtId="0" fontId="4" fillId="0" borderId="0" xfId="0" applyFont="1" applyFill="1" applyBorder="1" applyProtection="1">
      <alignment vertical="center"/>
    </xf>
    <xf numFmtId="0" fontId="17" fillId="0" borderId="0" xfId="0" applyFont="1" applyFill="1" applyBorder="1" applyAlignment="1" applyProtection="1">
      <alignment vertical="top"/>
    </xf>
    <xf numFmtId="0" fontId="4" fillId="0" borderId="21" xfId="0" applyFont="1" applyBorder="1" applyAlignment="1" applyProtection="1">
      <alignment horizontal="left" vertical="center"/>
    </xf>
    <xf numFmtId="179" fontId="7" fillId="0" borderId="0" xfId="2" applyNumberFormat="1" applyFont="1" applyFill="1" applyAlignment="1" applyProtection="1">
      <alignment horizontal="right" vertical="top"/>
    </xf>
    <xf numFmtId="0" fontId="4" fillId="0" borderId="8" xfId="13" applyFont="1" applyBorder="1" applyAlignment="1" applyProtection="1">
      <alignment vertical="center"/>
    </xf>
    <xf numFmtId="0" fontId="4" fillId="0" borderId="9" xfId="13" applyFont="1" applyBorder="1" applyAlignment="1" applyProtection="1">
      <alignment vertical="center"/>
    </xf>
    <xf numFmtId="0" fontId="4" fillId="0" borderId="10" xfId="13" applyFont="1" applyBorder="1" applyAlignment="1" applyProtection="1">
      <alignment vertical="center"/>
    </xf>
    <xf numFmtId="0" fontId="4" fillId="0" borderId="40" xfId="13" applyFont="1" applyBorder="1" applyAlignment="1" applyProtection="1">
      <alignment vertical="center"/>
    </xf>
    <xf numFmtId="0" fontId="4" fillId="0" borderId="39" xfId="13" applyFont="1" applyBorder="1" applyAlignment="1" applyProtection="1">
      <alignment vertical="center"/>
    </xf>
    <xf numFmtId="0" fontId="4" fillId="0" borderId="12" xfId="13" applyFont="1" applyBorder="1" applyAlignment="1" applyProtection="1">
      <alignment vertical="center"/>
    </xf>
    <xf numFmtId="0" fontId="4" fillId="0" borderId="4" xfId="13" applyFont="1" applyBorder="1" applyAlignment="1" applyProtection="1">
      <alignment vertical="center"/>
    </xf>
    <xf numFmtId="0" fontId="4" fillId="0" borderId="5" xfId="13" applyFont="1" applyBorder="1" applyAlignment="1" applyProtection="1">
      <alignment vertical="center"/>
    </xf>
    <xf numFmtId="0" fontId="4" fillId="0" borderId="6" xfId="13" applyFont="1" applyBorder="1" applyAlignment="1" applyProtection="1">
      <alignment vertical="center"/>
    </xf>
    <xf numFmtId="0" fontId="4" fillId="0" borderId="57" xfId="3" applyFont="1" applyFill="1" applyBorder="1" applyAlignment="1" applyProtection="1">
      <alignment horizontal="center" vertical="top" textRotation="255"/>
    </xf>
    <xf numFmtId="0" fontId="4" fillId="0" borderId="58" xfId="3" applyFont="1" applyFill="1" applyBorder="1" applyAlignment="1" applyProtection="1">
      <alignment horizontal="center" vertical="top" textRotation="255"/>
    </xf>
    <xf numFmtId="0" fontId="4" fillId="0" borderId="62" xfId="3" applyFont="1" applyFill="1" applyBorder="1" applyAlignment="1" applyProtection="1">
      <alignment horizontal="center" vertical="top" textRotation="255"/>
    </xf>
    <xf numFmtId="0" fontId="4" fillId="0" borderId="57" xfId="3" applyFont="1" applyBorder="1" applyAlignment="1" applyProtection="1">
      <alignment horizontal="center" vertical="top" textRotation="255"/>
    </xf>
    <xf numFmtId="0" fontId="4" fillId="0" borderId="58" xfId="3" applyFont="1" applyBorder="1" applyAlignment="1" applyProtection="1">
      <alignment horizontal="center" vertical="top" textRotation="255"/>
    </xf>
    <xf numFmtId="0" fontId="4" fillId="0" borderId="62" xfId="3" applyFont="1" applyBorder="1" applyAlignment="1" applyProtection="1">
      <alignment horizontal="center" vertical="top" textRotation="255"/>
    </xf>
    <xf numFmtId="49" fontId="4" fillId="0" borderId="8" xfId="3" applyNumberFormat="1" applyFont="1" applyFill="1" applyBorder="1" applyProtection="1">
      <alignment vertical="center"/>
    </xf>
    <xf numFmtId="49" fontId="4" fillId="0" borderId="9" xfId="3" applyNumberFormat="1" applyFont="1" applyFill="1" applyBorder="1" applyProtection="1">
      <alignment vertical="center"/>
    </xf>
    <xf numFmtId="49" fontId="4" fillId="0" borderId="10" xfId="3" applyNumberFormat="1" applyFont="1" applyFill="1" applyBorder="1" applyProtection="1">
      <alignment vertical="center"/>
    </xf>
    <xf numFmtId="0" fontId="4" fillId="0" borderId="26"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49" fontId="4" fillId="2" borderId="8" xfId="3" applyNumberFormat="1" applyFont="1" applyFill="1" applyBorder="1" applyAlignment="1" applyProtection="1">
      <alignment horizontal="left" vertical="center"/>
      <protection locked="0"/>
    </xf>
    <xf numFmtId="49" fontId="4" fillId="2" borderId="9" xfId="3" applyNumberFormat="1" applyFont="1" applyFill="1" applyBorder="1" applyAlignment="1" applyProtection="1">
      <alignment horizontal="left" vertical="center"/>
      <protection locked="0"/>
    </xf>
    <xf numFmtId="49" fontId="4" fillId="2" borderId="10" xfId="3" applyNumberFormat="1" applyFont="1" applyFill="1" applyBorder="1" applyAlignment="1" applyProtection="1">
      <alignment horizontal="left" vertical="center"/>
      <protection locked="0"/>
    </xf>
    <xf numFmtId="38" fontId="4" fillId="2" borderId="8" xfId="3" applyNumberFormat="1" applyFont="1" applyFill="1" applyBorder="1" applyAlignment="1" applyProtection="1">
      <alignment horizontal="right" vertical="center"/>
      <protection locked="0"/>
    </xf>
    <xf numFmtId="38" fontId="4" fillId="2" borderId="9" xfId="3" applyNumberFormat="1" applyFont="1" applyFill="1" applyBorder="1" applyAlignment="1" applyProtection="1">
      <alignment horizontal="right" vertical="center"/>
      <protection locked="0"/>
    </xf>
    <xf numFmtId="38" fontId="4" fillId="2" borderId="10" xfId="3" applyNumberFormat="1" applyFont="1" applyFill="1" applyBorder="1" applyAlignment="1" applyProtection="1">
      <alignment horizontal="right" vertical="center"/>
      <protection locked="0"/>
    </xf>
    <xf numFmtId="49" fontId="4" fillId="0" borderId="20" xfId="2" applyNumberFormat="1" applyFont="1" applyFill="1" applyBorder="1" applyAlignment="1" applyProtection="1">
      <alignment horizontal="center" vertical="center" wrapText="1"/>
    </xf>
    <xf numFmtId="49" fontId="4" fillId="0" borderId="21" xfId="2" applyNumberFormat="1" applyFont="1" applyFill="1" applyBorder="1" applyAlignment="1" applyProtection="1">
      <alignment horizontal="center" vertical="center" wrapText="1"/>
    </xf>
    <xf numFmtId="49" fontId="4" fillId="0" borderId="54" xfId="2" applyNumberFormat="1" applyFont="1" applyFill="1" applyBorder="1" applyAlignment="1" applyProtection="1">
      <alignment horizontal="center" vertical="center" wrapText="1"/>
    </xf>
    <xf numFmtId="38" fontId="4" fillId="2" borderId="13" xfId="2" applyNumberFormat="1" applyFont="1" applyFill="1" applyBorder="1" applyAlignment="1" applyProtection="1">
      <alignment horizontal="right" vertical="center"/>
      <protection locked="0"/>
    </xf>
    <xf numFmtId="38" fontId="4" fillId="2" borderId="5" xfId="2" applyNumberFormat="1" applyFont="1" applyFill="1" applyBorder="1" applyAlignment="1" applyProtection="1">
      <alignment horizontal="right" vertical="center"/>
      <protection locked="0"/>
    </xf>
    <xf numFmtId="38" fontId="4" fillId="2" borderId="6" xfId="2" applyNumberFormat="1" applyFont="1" applyFill="1" applyBorder="1" applyAlignment="1" applyProtection="1">
      <alignment horizontal="right" vertical="center"/>
      <protection locked="0"/>
    </xf>
    <xf numFmtId="38" fontId="4" fillId="2" borderId="14" xfId="2" applyNumberFormat="1" applyFont="1" applyFill="1" applyBorder="1" applyAlignment="1" applyProtection="1">
      <alignment horizontal="right" vertical="center"/>
      <protection locked="0"/>
    </xf>
    <xf numFmtId="38" fontId="4" fillId="2" borderId="9" xfId="2" applyNumberFormat="1" applyFont="1" applyFill="1" applyBorder="1" applyAlignment="1" applyProtection="1">
      <alignment horizontal="right" vertical="center"/>
      <protection locked="0"/>
    </xf>
    <xf numFmtId="38" fontId="4" fillId="2" borderId="10" xfId="2" applyNumberFormat="1" applyFont="1" applyFill="1" applyBorder="1" applyAlignment="1" applyProtection="1">
      <alignment horizontal="right" vertical="center"/>
      <protection locked="0"/>
    </xf>
    <xf numFmtId="38" fontId="4" fillId="2" borderId="61" xfId="2" applyNumberFormat="1" applyFont="1" applyFill="1" applyBorder="1" applyAlignment="1" applyProtection="1">
      <alignment horizontal="right" vertical="center"/>
      <protection locked="0"/>
    </xf>
    <xf numFmtId="38" fontId="4" fillId="2" borderId="39" xfId="2" applyNumberFormat="1" applyFont="1" applyFill="1" applyBorder="1" applyAlignment="1" applyProtection="1">
      <alignment horizontal="right" vertical="center"/>
      <protection locked="0"/>
    </xf>
    <xf numFmtId="38" fontId="4" fillId="2" borderId="12" xfId="2" applyNumberFormat="1" applyFont="1" applyFill="1" applyBorder="1" applyAlignment="1" applyProtection="1">
      <alignment horizontal="right" vertical="center"/>
      <protection locked="0"/>
    </xf>
    <xf numFmtId="49" fontId="4" fillId="0" borderId="1" xfId="0" applyNumberFormat="1" applyFont="1" applyBorder="1" applyAlignment="1" applyProtection="1">
      <alignment horizontal="center" vertical="center"/>
    </xf>
    <xf numFmtId="49" fontId="4" fillId="0" borderId="15" xfId="0" applyNumberFormat="1" applyFont="1" applyBorder="1" applyAlignment="1" applyProtection="1">
      <alignment horizontal="center" vertical="center"/>
    </xf>
    <xf numFmtId="49" fontId="4" fillId="2" borderId="4" xfId="13" applyNumberFormat="1" applyFont="1" applyFill="1" applyBorder="1" applyAlignment="1" applyProtection="1">
      <alignment horizontal="center" vertical="center"/>
      <protection locked="0"/>
    </xf>
    <xf numFmtId="49" fontId="4" fillId="2" borderId="6" xfId="13" applyNumberFormat="1" applyFont="1" applyFill="1" applyBorder="1" applyAlignment="1" applyProtection="1">
      <alignment horizontal="center" vertical="center"/>
      <protection locked="0"/>
    </xf>
    <xf numFmtId="49" fontId="4" fillId="2" borderId="8" xfId="13" applyNumberFormat="1" applyFont="1" applyFill="1" applyBorder="1" applyAlignment="1" applyProtection="1">
      <alignment horizontal="center" vertical="center"/>
      <protection locked="0"/>
    </xf>
    <xf numFmtId="49" fontId="4" fillId="2" borderId="10" xfId="13" applyNumberFormat="1"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54" xfId="0" applyFont="1" applyFill="1" applyBorder="1" applyAlignment="1" applyProtection="1">
      <alignment horizontal="center" vertical="center"/>
    </xf>
    <xf numFmtId="0" fontId="4" fillId="0" borderId="52"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1"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48" xfId="0" applyFont="1" applyFill="1" applyBorder="1" applyAlignment="1" applyProtection="1">
      <alignment horizontal="center" vertical="center"/>
    </xf>
    <xf numFmtId="49" fontId="4" fillId="2" borderId="26" xfId="0" applyNumberFormat="1" applyFont="1" applyFill="1" applyBorder="1" applyAlignment="1" applyProtection="1">
      <alignment horizontal="left" vertical="center" wrapText="1"/>
      <protection locked="0"/>
    </xf>
    <xf numFmtId="49" fontId="4" fillId="2" borderId="2" xfId="0" applyNumberFormat="1" applyFont="1" applyFill="1" applyBorder="1" applyAlignment="1" applyProtection="1">
      <alignment horizontal="left" vertical="center" wrapText="1"/>
      <protection locked="0"/>
    </xf>
    <xf numFmtId="49" fontId="4" fillId="2" borderId="3" xfId="0" applyNumberFormat="1" applyFont="1" applyFill="1" applyBorder="1" applyAlignment="1" applyProtection="1">
      <alignment horizontal="left" vertical="center" wrapText="1"/>
      <protection locked="0"/>
    </xf>
    <xf numFmtId="49" fontId="4" fillId="2" borderId="40" xfId="13" applyNumberFormat="1" applyFont="1" applyFill="1" applyBorder="1" applyAlignment="1" applyProtection="1">
      <alignment horizontal="center" vertical="center"/>
      <protection locked="0"/>
    </xf>
    <xf numFmtId="49" fontId="4" fillId="2" borderId="12" xfId="13" applyNumberFormat="1" applyFont="1" applyFill="1" applyBorder="1" applyAlignment="1" applyProtection="1">
      <alignment horizontal="center" vertical="center"/>
      <protection locked="0"/>
    </xf>
    <xf numFmtId="0" fontId="18" fillId="0" borderId="20" xfId="0" applyFont="1" applyFill="1" applyBorder="1" applyAlignment="1" applyProtection="1">
      <alignment horizontal="left" vertical="center" indent="1"/>
    </xf>
    <xf numFmtId="0" fontId="18" fillId="0" borderId="21" xfId="0" applyFont="1" applyFill="1" applyBorder="1" applyAlignment="1" applyProtection="1">
      <alignment horizontal="left" vertical="center" indent="1"/>
    </xf>
    <xf numFmtId="0" fontId="18" fillId="0" borderId="24" xfId="0" applyFont="1" applyFill="1" applyBorder="1" applyAlignment="1" applyProtection="1">
      <alignment horizontal="left" vertical="center" indent="1"/>
    </xf>
    <xf numFmtId="0" fontId="4" fillId="0" borderId="8" xfId="13" applyFont="1" applyBorder="1" applyAlignment="1" applyProtection="1">
      <alignment horizontal="left" vertical="center" wrapText="1"/>
    </xf>
    <xf numFmtId="0" fontId="4" fillId="0" borderId="9" xfId="13" applyFont="1" applyBorder="1" applyAlignment="1" applyProtection="1">
      <alignment horizontal="left" vertical="center" wrapText="1"/>
    </xf>
    <xf numFmtId="0" fontId="4" fillId="0" borderId="10" xfId="13" applyFont="1" applyBorder="1" applyAlignment="1" applyProtection="1">
      <alignment horizontal="left" vertical="center" wrapText="1"/>
    </xf>
    <xf numFmtId="0" fontId="4" fillId="0" borderId="53" xfId="3" applyFont="1" applyBorder="1" applyAlignment="1" applyProtection="1">
      <alignment horizontal="left" vertical="center"/>
    </xf>
    <xf numFmtId="0" fontId="4" fillId="0" borderId="26"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0" applyFont="1" applyBorder="1" applyAlignment="1" applyProtection="1">
      <alignment horizontal="left" vertical="center"/>
    </xf>
    <xf numFmtId="38" fontId="4" fillId="0" borderId="31" xfId="2" applyNumberFormat="1" applyFont="1" applyFill="1" applyBorder="1" applyAlignment="1" applyProtection="1">
      <alignment horizontal="right" vertical="center"/>
    </xf>
    <xf numFmtId="178" fontId="4" fillId="0" borderId="32" xfId="2" applyNumberFormat="1" applyFont="1" applyFill="1" applyBorder="1" applyAlignment="1" applyProtection="1">
      <alignment horizontal="right" vertical="center"/>
    </xf>
    <xf numFmtId="178" fontId="4" fillId="0" borderId="33" xfId="2" applyNumberFormat="1" applyFont="1" applyFill="1" applyBorder="1" applyAlignment="1" applyProtection="1">
      <alignment horizontal="right" vertical="center"/>
    </xf>
    <xf numFmtId="38" fontId="4" fillId="2" borderId="40" xfId="3" applyNumberFormat="1" applyFont="1" applyFill="1" applyBorder="1" applyAlignment="1" applyProtection="1">
      <alignment horizontal="right" vertical="center"/>
      <protection locked="0"/>
    </xf>
    <xf numFmtId="38" fontId="4" fillId="2" borderId="39" xfId="3" applyNumberFormat="1" applyFont="1" applyFill="1" applyBorder="1" applyAlignment="1" applyProtection="1">
      <alignment horizontal="right" vertical="center"/>
      <protection locked="0"/>
    </xf>
    <xf numFmtId="38" fontId="4" fillId="2" borderId="60" xfId="3" applyNumberFormat="1" applyFont="1" applyFill="1" applyBorder="1" applyAlignment="1" applyProtection="1">
      <alignment horizontal="right" vertical="center"/>
      <protection locked="0"/>
    </xf>
    <xf numFmtId="38" fontId="4" fillId="2" borderId="11" xfId="3" applyNumberFormat="1" applyFont="1" applyFill="1" applyBorder="1" applyAlignment="1" applyProtection="1">
      <alignment horizontal="right" vertical="center"/>
      <protection locked="0"/>
    </xf>
    <xf numFmtId="49" fontId="4" fillId="2" borderId="40" xfId="3" applyNumberFormat="1" applyFont="1" applyFill="1" applyBorder="1" applyAlignment="1" applyProtection="1">
      <alignment horizontal="left" vertical="center"/>
      <protection locked="0"/>
    </xf>
    <xf numFmtId="49" fontId="4" fillId="2" borderId="39" xfId="3" applyNumberFormat="1" applyFont="1" applyFill="1" applyBorder="1" applyAlignment="1" applyProtection="1">
      <alignment horizontal="left" vertical="center"/>
      <protection locked="0"/>
    </xf>
    <xf numFmtId="49" fontId="4" fillId="2" borderId="12" xfId="3" applyNumberFormat="1" applyFont="1" applyFill="1" applyBorder="1" applyAlignment="1" applyProtection="1">
      <alignment horizontal="left" vertical="center"/>
      <protection locked="0"/>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8" xfId="3" applyFont="1" applyBorder="1" applyProtection="1">
      <alignment vertical="center"/>
    </xf>
    <xf numFmtId="0" fontId="4" fillId="0" borderId="9" xfId="3" applyFont="1" applyBorder="1" applyProtection="1">
      <alignment vertical="center"/>
    </xf>
    <xf numFmtId="0" fontId="4" fillId="0" borderId="10" xfId="3" applyFont="1" applyBorder="1" applyProtection="1">
      <alignment vertical="center"/>
    </xf>
    <xf numFmtId="0" fontId="4" fillId="0" borderId="1" xfId="3" applyFont="1" applyBorder="1" applyAlignment="1" applyProtection="1">
      <alignment horizontal="left" vertical="center" wrapText="1"/>
    </xf>
    <xf numFmtId="0" fontId="4" fillId="0" borderId="2" xfId="3" applyFont="1" applyBorder="1" applyAlignment="1" applyProtection="1">
      <alignment horizontal="left" vertical="center" wrapText="1"/>
    </xf>
    <xf numFmtId="0" fontId="4" fillId="0" borderId="3" xfId="3" applyFont="1" applyBorder="1" applyAlignment="1" applyProtection="1">
      <alignment horizontal="left" vertical="center" wrapText="1"/>
    </xf>
    <xf numFmtId="38" fontId="4" fillId="2" borderId="8" xfId="2" applyNumberFormat="1" applyFont="1" applyFill="1" applyBorder="1" applyAlignment="1" applyProtection="1">
      <alignment horizontal="right" vertical="center"/>
      <protection locked="0"/>
    </xf>
    <xf numFmtId="178" fontId="4" fillId="2" borderId="9" xfId="2" applyNumberFormat="1" applyFont="1" applyFill="1" applyBorder="1" applyAlignment="1" applyProtection="1">
      <alignment horizontal="right" vertical="center"/>
      <protection locked="0"/>
    </xf>
    <xf numFmtId="178" fontId="4" fillId="2" borderId="11" xfId="2" applyNumberFormat="1" applyFont="1" applyFill="1" applyBorder="1" applyAlignment="1" applyProtection="1">
      <alignment horizontal="right" vertical="center"/>
      <protection locked="0"/>
    </xf>
    <xf numFmtId="38" fontId="4" fillId="2" borderId="43" xfId="2" applyNumberFormat="1" applyFont="1" applyFill="1" applyBorder="1" applyAlignment="1" applyProtection="1">
      <alignment horizontal="right" vertical="center"/>
      <protection locked="0"/>
    </xf>
    <xf numFmtId="178" fontId="4" fillId="2" borderId="29" xfId="2" applyNumberFormat="1" applyFont="1" applyFill="1" applyBorder="1" applyAlignment="1" applyProtection="1">
      <alignment horizontal="right" vertical="center"/>
      <protection locked="0"/>
    </xf>
    <xf numFmtId="178" fontId="4" fillId="2" borderId="30" xfId="2" applyNumberFormat="1" applyFont="1" applyFill="1" applyBorder="1" applyAlignment="1" applyProtection="1">
      <alignment horizontal="right" vertical="center"/>
      <protection locked="0"/>
    </xf>
    <xf numFmtId="38" fontId="4" fillId="0" borderId="35" xfId="2" applyNumberFormat="1" applyFont="1" applyFill="1" applyBorder="1" applyAlignment="1" applyProtection="1">
      <alignment horizontal="right" vertical="center"/>
    </xf>
    <xf numFmtId="0" fontId="4" fillId="0" borderId="9" xfId="3" applyNumberFormat="1" applyFont="1" applyFill="1" applyBorder="1" applyAlignment="1" applyProtection="1">
      <alignment vertical="center"/>
    </xf>
    <xf numFmtId="0" fontId="4" fillId="0" borderId="11" xfId="3" applyNumberFormat="1" applyFont="1" applyFill="1" applyBorder="1" applyAlignment="1" applyProtection="1">
      <alignment vertical="center"/>
    </xf>
    <xf numFmtId="0" fontId="4" fillId="0" borderId="29" xfId="0" applyNumberFormat="1" applyFont="1" applyFill="1" applyBorder="1" applyAlignment="1" applyProtection="1">
      <alignment vertical="center"/>
    </xf>
    <xf numFmtId="0" fontId="4" fillId="0" borderId="30" xfId="0" applyNumberFormat="1" applyFont="1" applyFill="1" applyBorder="1" applyAlignment="1" applyProtection="1">
      <alignment vertical="center"/>
    </xf>
    <xf numFmtId="0" fontId="4" fillId="0" borderId="32" xfId="0" applyNumberFormat="1" applyFont="1" applyFill="1" applyBorder="1" applyAlignment="1" applyProtection="1">
      <alignment horizontal="left" vertical="center"/>
    </xf>
    <xf numFmtId="0" fontId="4" fillId="0" borderId="33" xfId="0" applyNumberFormat="1"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1" xfId="0" applyFont="1" applyBorder="1" applyAlignment="1" applyProtection="1">
      <alignment horizontal="left" vertical="center"/>
    </xf>
    <xf numFmtId="0" fontId="4" fillId="0" borderId="54" xfId="0" applyFont="1" applyBorder="1" applyAlignment="1" applyProtection="1">
      <alignment horizontal="left" vertical="center"/>
    </xf>
    <xf numFmtId="182" fontId="4" fillId="0" borderId="1" xfId="0" applyNumberFormat="1" applyFont="1" applyBorder="1" applyAlignment="1" applyProtection="1">
      <alignment horizontal="center" vertical="center"/>
    </xf>
    <xf numFmtId="182" fontId="4" fillId="0" borderId="2" xfId="0" applyNumberFormat="1" applyFont="1" applyBorder="1" applyAlignment="1" applyProtection="1">
      <alignment horizontal="center" vertical="center"/>
    </xf>
    <xf numFmtId="182" fontId="4" fillId="0" borderId="15" xfId="0" applyNumberFormat="1" applyFont="1" applyBorder="1" applyAlignment="1" applyProtection="1">
      <alignment horizontal="center" vertical="center"/>
    </xf>
    <xf numFmtId="0" fontId="18" fillId="0" borderId="20" xfId="0" applyFont="1" applyBorder="1" applyAlignment="1" applyProtection="1">
      <alignment horizontal="left" vertical="center" indent="1"/>
    </xf>
    <xf numFmtId="0" fontId="18" fillId="0" borderId="21" xfId="0" applyFont="1" applyBorder="1" applyAlignment="1" applyProtection="1">
      <alignment horizontal="left" vertical="center" indent="1"/>
    </xf>
    <xf numFmtId="0" fontId="18" fillId="0" borderId="24" xfId="0" applyFont="1" applyBorder="1" applyAlignment="1" applyProtection="1">
      <alignment horizontal="left" vertical="center" indent="1"/>
    </xf>
    <xf numFmtId="38" fontId="4" fillId="0" borderId="32" xfId="2" applyNumberFormat="1" applyFont="1" applyFill="1" applyBorder="1" applyAlignment="1" applyProtection="1">
      <alignment horizontal="right" vertical="center"/>
    </xf>
    <xf numFmtId="38" fontId="4" fillId="0" borderId="34" xfId="2" applyNumberFormat="1" applyFont="1" applyFill="1" applyBorder="1" applyAlignment="1" applyProtection="1">
      <alignment horizontal="right" vertical="center"/>
    </xf>
    <xf numFmtId="0" fontId="4" fillId="0" borderId="9" xfId="3" applyNumberFormat="1" applyFont="1" applyFill="1" applyBorder="1" applyAlignment="1" applyProtection="1">
      <alignment horizontal="left" vertical="center"/>
    </xf>
    <xf numFmtId="178" fontId="4" fillId="0" borderId="9" xfId="3" applyNumberFormat="1" applyFont="1" applyFill="1" applyBorder="1" applyAlignment="1" applyProtection="1">
      <alignment horizontal="left" vertical="center"/>
    </xf>
    <xf numFmtId="0" fontId="4" fillId="0" borderId="11" xfId="3" applyNumberFormat="1" applyFont="1" applyFill="1" applyBorder="1" applyAlignment="1" applyProtection="1">
      <alignment horizontal="left" vertical="center"/>
    </xf>
    <xf numFmtId="38" fontId="4" fillId="2" borderId="4" xfId="3" applyNumberFormat="1" applyFont="1" applyFill="1" applyBorder="1" applyAlignment="1" applyProtection="1">
      <alignment horizontal="right" vertical="center"/>
      <protection locked="0"/>
    </xf>
    <xf numFmtId="38" fontId="4" fillId="2" borderId="5" xfId="3" applyNumberFormat="1" applyFont="1" applyFill="1" applyBorder="1" applyAlignment="1" applyProtection="1">
      <alignment horizontal="right" vertical="center"/>
      <protection locked="0"/>
    </xf>
    <xf numFmtId="38" fontId="4" fillId="2" borderId="6" xfId="3" applyNumberFormat="1" applyFont="1" applyFill="1" applyBorder="1" applyAlignment="1" applyProtection="1">
      <alignment horizontal="right" vertical="center"/>
      <protection locked="0"/>
    </xf>
    <xf numFmtId="0" fontId="4" fillId="0" borderId="8" xfId="3" applyFont="1" applyFill="1" applyBorder="1" applyProtection="1">
      <alignment vertical="center"/>
    </xf>
    <xf numFmtId="0" fontId="4" fillId="0" borderId="9" xfId="3" applyFont="1" applyFill="1" applyBorder="1" applyProtection="1">
      <alignment vertical="center"/>
    </xf>
    <xf numFmtId="0" fontId="4" fillId="0" borderId="10" xfId="3" applyFont="1" applyFill="1" applyBorder="1" applyProtection="1">
      <alignment vertical="center"/>
    </xf>
    <xf numFmtId="0" fontId="4" fillId="0" borderId="47" xfId="3" applyFont="1" applyBorder="1" applyAlignment="1" applyProtection="1">
      <alignment horizontal="center" vertical="center" textRotation="255"/>
    </xf>
    <xf numFmtId="0" fontId="4" fillId="0" borderId="58" xfId="3" applyFont="1" applyBorder="1" applyAlignment="1" applyProtection="1">
      <alignment horizontal="center" vertical="center" textRotation="255"/>
    </xf>
    <xf numFmtId="0" fontId="4" fillId="0" borderId="16" xfId="3" applyFont="1" applyBorder="1" applyAlignment="1" applyProtection="1">
      <alignment horizontal="center" vertical="center" textRotation="255"/>
    </xf>
    <xf numFmtId="49" fontId="4" fillId="2" borderId="0" xfId="0" applyNumberFormat="1" applyFont="1" applyFill="1" applyBorder="1" applyAlignment="1" applyProtection="1">
      <alignment horizontal="left" vertical="center"/>
      <protection locked="0"/>
    </xf>
    <xf numFmtId="177" fontId="4" fillId="2" borderId="0" xfId="0" applyNumberFormat="1" applyFont="1" applyFill="1" applyBorder="1" applyAlignment="1" applyProtection="1">
      <alignment horizontal="left" vertical="center"/>
      <protection locked="0"/>
    </xf>
    <xf numFmtId="184" fontId="4" fillId="2" borderId="0" xfId="0" applyNumberFormat="1" applyFont="1" applyFill="1" applyBorder="1" applyAlignment="1" applyProtection="1">
      <alignment horizontal="left" vertical="center"/>
      <protection locked="0"/>
    </xf>
    <xf numFmtId="49" fontId="4" fillId="2" borderId="0" xfId="0" applyNumberFormat="1" applyFont="1" applyFill="1" applyBorder="1" applyAlignment="1" applyProtection="1">
      <alignment horizontal="left" vertical="center" shrinkToFit="1"/>
      <protection locked="0"/>
    </xf>
    <xf numFmtId="177" fontId="4" fillId="2" borderId="0" xfId="0" applyNumberFormat="1" applyFont="1" applyFill="1" applyBorder="1" applyAlignment="1" applyProtection="1">
      <alignment horizontal="left" vertical="center" shrinkToFit="1"/>
      <protection locked="0"/>
    </xf>
    <xf numFmtId="49" fontId="4" fillId="2" borderId="0" xfId="0" applyNumberFormat="1" applyFont="1" applyFill="1" applyAlignment="1" applyProtection="1">
      <alignment horizontal="left" vertical="center"/>
      <protection locked="0"/>
    </xf>
    <xf numFmtId="0" fontId="4" fillId="0" borderId="0" xfId="0" applyFont="1" applyFill="1" applyBorder="1" applyProtection="1">
      <alignment vertical="center"/>
    </xf>
    <xf numFmtId="0" fontId="17" fillId="0" borderId="0" xfId="0" applyFont="1" applyFill="1" applyBorder="1" applyAlignment="1" applyProtection="1">
      <alignment vertical="top"/>
    </xf>
    <xf numFmtId="0" fontId="4" fillId="2" borderId="0" xfId="0" applyFont="1" applyFill="1" applyAlignment="1" applyProtection="1">
      <alignment horizontal="left" vertical="center"/>
      <protection locked="0"/>
    </xf>
    <xf numFmtId="0" fontId="4" fillId="2" borderId="0" xfId="0" applyNumberFormat="1" applyFont="1" applyFill="1" applyAlignment="1" applyProtection="1">
      <alignment horizontal="left" vertical="center"/>
      <protection locked="0"/>
    </xf>
    <xf numFmtId="181" fontId="4" fillId="2" borderId="0" xfId="0" applyNumberFormat="1" applyFont="1" applyFill="1" applyBorder="1" applyAlignment="1" applyProtection="1">
      <alignment horizontal="left" vertical="center"/>
      <protection locked="0"/>
    </xf>
    <xf numFmtId="49" fontId="4" fillId="0" borderId="0" xfId="0" applyNumberFormat="1" applyFont="1" applyFill="1" applyAlignment="1" applyProtection="1">
      <alignment horizontal="left" vertical="center"/>
    </xf>
    <xf numFmtId="177" fontId="4" fillId="0" borderId="0" xfId="0" applyNumberFormat="1" applyFont="1" applyFill="1" applyAlignment="1" applyProtection="1">
      <alignment horizontal="left" vertical="center"/>
    </xf>
    <xf numFmtId="182" fontId="4" fillId="2" borderId="9" xfId="2" applyNumberFormat="1" applyFont="1" applyFill="1" applyBorder="1" applyAlignment="1" applyProtection="1">
      <alignment horizontal="right" vertical="center"/>
      <protection locked="0"/>
    </xf>
    <xf numFmtId="182" fontId="4" fillId="2" borderId="11" xfId="2" applyNumberFormat="1" applyFont="1" applyFill="1" applyBorder="1" applyAlignment="1" applyProtection="1">
      <alignment horizontal="right" vertical="center"/>
      <protection locked="0"/>
    </xf>
    <xf numFmtId="0" fontId="22" fillId="0" borderId="0" xfId="0" applyFont="1" applyFill="1" applyBorder="1" applyAlignment="1" applyProtection="1">
      <alignment vertical="top" wrapText="1"/>
    </xf>
    <xf numFmtId="0" fontId="22" fillId="0" borderId="0" xfId="0" applyFont="1" applyFill="1" applyBorder="1" applyAlignment="1" applyProtection="1">
      <alignment vertical="top"/>
    </xf>
    <xf numFmtId="38" fontId="4" fillId="2" borderId="0" xfId="0" applyNumberFormat="1" applyFont="1" applyFill="1" applyAlignment="1" applyProtection="1">
      <alignment horizontal="right" vertical="center"/>
      <protection locked="0"/>
    </xf>
    <xf numFmtId="49" fontId="4" fillId="2" borderId="0" xfId="0" applyNumberFormat="1" applyFont="1" applyFill="1" applyAlignment="1" applyProtection="1">
      <alignment horizontal="right" vertical="center"/>
      <protection locked="0"/>
    </xf>
    <xf numFmtId="178" fontId="4" fillId="2" borderId="39" xfId="2" applyNumberFormat="1" applyFont="1" applyFill="1" applyBorder="1" applyAlignment="1" applyProtection="1">
      <alignment horizontal="right" vertical="center"/>
      <protection locked="0"/>
    </xf>
    <xf numFmtId="178" fontId="4" fillId="2" borderId="60" xfId="2" applyNumberFormat="1" applyFont="1" applyFill="1" applyBorder="1" applyAlignment="1" applyProtection="1">
      <alignment horizontal="right" vertical="center"/>
      <protection locked="0"/>
    </xf>
    <xf numFmtId="185" fontId="4" fillId="0" borderId="61" xfId="2" applyNumberFormat="1" applyFont="1" applyBorder="1" applyAlignment="1" applyProtection="1">
      <alignment horizontal="right" vertical="center"/>
    </xf>
    <xf numFmtId="38" fontId="4" fillId="0" borderId="39" xfId="2" applyNumberFormat="1" applyFont="1" applyBorder="1" applyAlignment="1" applyProtection="1">
      <alignment horizontal="right" vertical="center"/>
    </xf>
    <xf numFmtId="38" fontId="4" fillId="0" borderId="60" xfId="2" applyNumberFormat="1" applyFont="1" applyBorder="1" applyAlignment="1" applyProtection="1">
      <alignment horizontal="right" vertical="center"/>
    </xf>
    <xf numFmtId="14" fontId="4" fillId="2" borderId="0" xfId="0" applyNumberFormat="1" applyFont="1" applyFill="1" applyAlignment="1" applyProtection="1">
      <alignment horizontal="left" vertical="center"/>
      <protection locked="0"/>
    </xf>
    <xf numFmtId="182" fontId="4" fillId="2" borderId="0" xfId="0" applyNumberFormat="1" applyFont="1" applyFill="1" applyAlignment="1" applyProtection="1">
      <alignment horizontal="left" vertical="center"/>
      <protection locked="0"/>
    </xf>
    <xf numFmtId="182" fontId="4" fillId="2" borderId="5" xfId="2" applyNumberFormat="1" applyFont="1" applyFill="1" applyBorder="1" applyAlignment="1" applyProtection="1">
      <alignment horizontal="right" vertical="center"/>
      <protection locked="0"/>
    </xf>
    <xf numFmtId="182" fontId="4" fillId="2" borderId="7" xfId="2" applyNumberFormat="1" applyFont="1" applyFill="1" applyBorder="1" applyAlignment="1" applyProtection="1">
      <alignment horizontal="right" vertical="center"/>
      <protection locked="0"/>
    </xf>
    <xf numFmtId="178" fontId="4" fillId="0" borderId="1" xfId="0" applyNumberFormat="1" applyFont="1" applyFill="1" applyBorder="1" applyAlignment="1" applyProtection="1">
      <alignment horizontal="center" vertical="center" wrapText="1"/>
    </xf>
    <xf numFmtId="177" fontId="4" fillId="0" borderId="2" xfId="0" applyNumberFormat="1" applyFont="1" applyFill="1" applyBorder="1" applyAlignment="1" applyProtection="1">
      <alignment horizontal="center" vertical="center" wrapText="1"/>
    </xf>
    <xf numFmtId="177" fontId="4" fillId="0" borderId="3" xfId="0" applyNumberFormat="1" applyFont="1" applyFill="1" applyBorder="1" applyAlignment="1" applyProtection="1">
      <alignment horizontal="center" vertical="center" wrapText="1"/>
    </xf>
    <xf numFmtId="178" fontId="4" fillId="2" borderId="5" xfId="2" applyNumberFormat="1" applyFont="1" applyFill="1" applyBorder="1" applyAlignment="1" applyProtection="1">
      <alignment horizontal="right" vertical="center"/>
      <protection locked="0"/>
    </xf>
    <xf numFmtId="178" fontId="4" fillId="2" borderId="7" xfId="2" applyNumberFormat="1" applyFont="1" applyFill="1" applyBorder="1" applyAlignment="1" applyProtection="1">
      <alignment horizontal="right" vertical="center"/>
      <protection locked="0"/>
    </xf>
    <xf numFmtId="38" fontId="4" fillId="2" borderId="28" xfId="2" applyNumberFormat="1" applyFont="1" applyFill="1" applyBorder="1" applyAlignment="1" applyProtection="1">
      <alignment horizontal="right" vertical="center"/>
      <protection locked="0"/>
    </xf>
    <xf numFmtId="38" fontId="4" fillId="2" borderId="29" xfId="2" applyNumberFormat="1" applyFont="1" applyFill="1" applyBorder="1" applyAlignment="1" applyProtection="1">
      <alignment horizontal="right" vertical="center"/>
      <protection locked="0"/>
    </xf>
    <xf numFmtId="38" fontId="4" fillId="2" borderId="63" xfId="2" applyNumberFormat="1" applyFont="1" applyFill="1" applyBorder="1" applyAlignment="1" applyProtection="1">
      <alignment horizontal="right" vertical="center"/>
      <protection locked="0"/>
    </xf>
    <xf numFmtId="178" fontId="4" fillId="0" borderId="1" xfId="0" applyNumberFormat="1" applyFont="1" applyFill="1" applyBorder="1" applyAlignment="1" applyProtection="1">
      <alignment horizontal="center" vertical="center"/>
    </xf>
    <xf numFmtId="177" fontId="4" fillId="0" borderId="2" xfId="0" applyNumberFormat="1" applyFont="1" applyFill="1" applyBorder="1" applyAlignment="1" applyProtection="1">
      <alignment horizontal="center" vertical="center"/>
    </xf>
    <xf numFmtId="177" fontId="4" fillId="0" borderId="3" xfId="0" applyNumberFormat="1" applyFont="1" applyFill="1" applyBorder="1" applyAlignment="1" applyProtection="1">
      <alignment horizontal="center" vertical="center"/>
    </xf>
    <xf numFmtId="38" fontId="4" fillId="2" borderId="4" xfId="2" applyNumberFormat="1" applyFont="1" applyFill="1" applyBorder="1" applyAlignment="1" applyProtection="1">
      <alignment horizontal="right" vertical="center"/>
      <protection locked="0"/>
    </xf>
    <xf numFmtId="185" fontId="4" fillId="0" borderId="14" xfId="2" applyNumberFormat="1" applyFont="1" applyBorder="1" applyAlignment="1" applyProtection="1">
      <alignment horizontal="right" vertical="center"/>
    </xf>
    <xf numFmtId="38" fontId="4" fillId="0" borderId="9" xfId="2" applyNumberFormat="1" applyFont="1" applyBorder="1" applyAlignment="1" applyProtection="1">
      <alignment horizontal="right" vertical="center"/>
    </xf>
    <xf numFmtId="38" fontId="4" fillId="0" borderId="11" xfId="2" applyNumberFormat="1" applyFont="1" applyBorder="1" applyAlignment="1" applyProtection="1">
      <alignment horizontal="right" vertical="center"/>
    </xf>
    <xf numFmtId="49" fontId="4" fillId="2" borderId="14" xfId="2" applyNumberFormat="1" applyFont="1" applyFill="1" applyBorder="1" applyAlignment="1" applyProtection="1">
      <alignment horizontal="left" vertical="center"/>
      <protection locked="0"/>
    </xf>
    <xf numFmtId="182" fontId="4" fillId="2" borderId="9" xfId="2" applyNumberFormat="1" applyFont="1" applyFill="1" applyBorder="1" applyAlignment="1" applyProtection="1">
      <alignment horizontal="left" vertical="center"/>
      <protection locked="0"/>
    </xf>
    <xf numFmtId="182" fontId="4" fillId="2" borderId="11" xfId="2" applyNumberFormat="1" applyFont="1" applyFill="1" applyBorder="1" applyAlignment="1" applyProtection="1">
      <alignment horizontal="left" vertical="center"/>
      <protection locked="0"/>
    </xf>
    <xf numFmtId="49" fontId="4" fillId="2" borderId="13" xfId="2" applyNumberFormat="1" applyFont="1" applyFill="1" applyBorder="1" applyAlignment="1" applyProtection="1">
      <alignment horizontal="left" vertical="center"/>
      <protection locked="0"/>
    </xf>
    <xf numFmtId="182" fontId="4" fillId="2" borderId="5" xfId="2" applyNumberFormat="1" applyFont="1" applyFill="1" applyBorder="1" applyAlignment="1" applyProtection="1">
      <alignment horizontal="left" vertical="center"/>
      <protection locked="0"/>
    </xf>
    <xf numFmtId="182" fontId="4" fillId="2" borderId="7" xfId="2" applyNumberFormat="1" applyFont="1" applyFill="1" applyBorder="1" applyAlignment="1" applyProtection="1">
      <alignment horizontal="left" vertical="center"/>
      <protection locked="0"/>
    </xf>
    <xf numFmtId="0" fontId="22" fillId="0" borderId="0" xfId="0" applyFont="1" applyAlignment="1" applyProtection="1">
      <alignment horizontal="left" vertical="top" wrapText="1"/>
    </xf>
    <xf numFmtId="178" fontId="4" fillId="0" borderId="13" xfId="2" applyNumberFormat="1" applyFont="1" applyBorder="1" applyAlignment="1" applyProtection="1">
      <alignment vertical="center"/>
    </xf>
    <xf numFmtId="178" fontId="4" fillId="0" borderId="5" xfId="2" applyNumberFormat="1" applyFont="1" applyBorder="1" applyAlignment="1" applyProtection="1">
      <alignment vertical="center"/>
    </xf>
    <xf numFmtId="178" fontId="4" fillId="0" borderId="7" xfId="2" applyNumberFormat="1" applyFont="1" applyBorder="1" applyAlignment="1" applyProtection="1">
      <alignment vertical="center"/>
    </xf>
    <xf numFmtId="178" fontId="4" fillId="0" borderId="25" xfId="2" applyNumberFormat="1" applyFont="1" applyBorder="1" applyAlignment="1" applyProtection="1">
      <alignment vertical="center"/>
    </xf>
    <xf numFmtId="178" fontId="4" fillId="0" borderId="0" xfId="2" applyNumberFormat="1" applyFont="1" applyBorder="1" applyAlignment="1" applyProtection="1">
      <alignment vertical="center"/>
    </xf>
    <xf numFmtId="178" fontId="4" fillId="0" borderId="27" xfId="2" applyNumberFormat="1" applyFont="1" applyBorder="1" applyAlignment="1" applyProtection="1">
      <alignment vertical="center"/>
    </xf>
    <xf numFmtId="178" fontId="4" fillId="0" borderId="14" xfId="2" applyNumberFormat="1" applyFont="1" applyBorder="1" applyAlignment="1" applyProtection="1">
      <alignment vertical="center"/>
    </xf>
    <xf numFmtId="178" fontId="4" fillId="0" borderId="9" xfId="2" applyNumberFormat="1" applyFont="1" applyBorder="1" applyAlignment="1" applyProtection="1">
      <alignment vertical="center"/>
    </xf>
    <xf numFmtId="178" fontId="4" fillId="0" borderId="11" xfId="2" applyNumberFormat="1" applyFont="1" applyBorder="1" applyAlignment="1" applyProtection="1">
      <alignment vertical="center"/>
    </xf>
    <xf numFmtId="178" fontId="4" fillId="0" borderId="22" xfId="2" applyNumberFormat="1" applyFont="1" applyBorder="1" applyAlignment="1" applyProtection="1">
      <alignment vertical="center"/>
    </xf>
    <xf numFmtId="178" fontId="4" fillId="0" borderId="18" xfId="2" applyNumberFormat="1" applyFont="1" applyBorder="1" applyAlignment="1" applyProtection="1">
      <alignment vertical="center"/>
    </xf>
    <xf numFmtId="178" fontId="4" fillId="0" borderId="19" xfId="2" applyNumberFormat="1" applyFont="1" applyBorder="1" applyAlignment="1" applyProtection="1">
      <alignment vertical="center"/>
    </xf>
    <xf numFmtId="178" fontId="4" fillId="0" borderId="22" xfId="2" quotePrefix="1" applyNumberFormat="1" applyFont="1" applyBorder="1" applyAlignment="1" applyProtection="1">
      <alignment vertical="center"/>
    </xf>
    <xf numFmtId="178" fontId="4" fillId="0" borderId="18" xfId="2" quotePrefix="1" applyNumberFormat="1" applyFont="1" applyBorder="1" applyAlignment="1" applyProtection="1">
      <alignment vertical="center"/>
    </xf>
    <xf numFmtId="178" fontId="4" fillId="0" borderId="19" xfId="2" quotePrefix="1" applyNumberFormat="1" applyFont="1" applyBorder="1" applyAlignment="1" applyProtection="1">
      <alignment vertical="center"/>
    </xf>
    <xf numFmtId="0" fontId="4" fillId="0" borderId="5" xfId="3" applyNumberFormat="1" applyFont="1" applyFill="1" applyBorder="1" applyAlignment="1" applyProtection="1">
      <alignment vertical="center"/>
    </xf>
    <xf numFmtId="0" fontId="4" fillId="0" borderId="7" xfId="3" applyNumberFormat="1" applyFont="1" applyFill="1" applyBorder="1" applyAlignment="1" applyProtection="1">
      <alignment vertical="center"/>
    </xf>
    <xf numFmtId="182" fontId="4" fillId="0" borderId="44" xfId="2" applyNumberFormat="1" applyFont="1" applyBorder="1" applyAlignment="1" applyProtection="1">
      <alignment horizontal="left" vertical="center"/>
    </xf>
    <xf numFmtId="182" fontId="4" fillId="0" borderId="42" xfId="2" applyNumberFormat="1" applyFont="1" applyBorder="1" applyAlignment="1" applyProtection="1">
      <alignment horizontal="left" vertical="center"/>
    </xf>
    <xf numFmtId="182" fontId="4" fillId="0" borderId="45" xfId="2" applyNumberFormat="1" applyFont="1" applyBorder="1" applyAlignment="1" applyProtection="1">
      <alignment horizontal="left" vertical="center"/>
    </xf>
    <xf numFmtId="178" fontId="4" fillId="0" borderId="61" xfId="2" applyNumberFormat="1" applyFont="1" applyBorder="1" applyAlignment="1" applyProtection="1">
      <alignment horizontal="left" vertical="center"/>
    </xf>
    <xf numFmtId="178" fontId="4" fillId="0" borderId="39" xfId="2" applyNumberFormat="1" applyFont="1" applyBorder="1" applyAlignment="1" applyProtection="1">
      <alignment horizontal="left" vertical="center"/>
    </xf>
    <xf numFmtId="178" fontId="4" fillId="0" borderId="60" xfId="2" applyNumberFormat="1" applyFont="1" applyBorder="1" applyAlignment="1" applyProtection="1">
      <alignment horizontal="left" vertical="center"/>
    </xf>
    <xf numFmtId="0" fontId="4" fillId="0" borderId="13"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11" xfId="0" applyFont="1" applyBorder="1" applyAlignment="1" applyProtection="1">
      <alignment horizontal="left" vertical="center"/>
    </xf>
    <xf numFmtId="178" fontId="4" fillId="0" borderId="20" xfId="2" applyNumberFormat="1" applyFont="1" applyBorder="1" applyAlignment="1" applyProtection="1">
      <alignment horizontal="left" vertical="center"/>
    </xf>
    <xf numFmtId="178" fontId="4" fillId="0" borderId="21" xfId="2" applyNumberFormat="1" applyFont="1" applyBorder="1" applyAlignment="1" applyProtection="1">
      <alignment horizontal="left" vertical="center"/>
    </xf>
    <xf numFmtId="178" fontId="4" fillId="0" borderId="24" xfId="2" applyNumberFormat="1" applyFont="1" applyBorder="1" applyAlignment="1" applyProtection="1">
      <alignment horizontal="left" vertical="center"/>
    </xf>
    <xf numFmtId="178" fontId="4" fillId="0" borderId="44" xfId="2" applyNumberFormat="1" applyFont="1" applyBorder="1" applyAlignment="1" applyProtection="1">
      <alignment horizontal="left" vertical="center"/>
    </xf>
    <xf numFmtId="178" fontId="4" fillId="0" borderId="42" xfId="2" applyNumberFormat="1" applyFont="1" applyBorder="1" applyAlignment="1" applyProtection="1">
      <alignment horizontal="left" vertical="center"/>
    </xf>
    <xf numFmtId="178" fontId="4" fillId="0" borderId="45" xfId="2" applyNumberFormat="1" applyFont="1" applyBorder="1" applyAlignment="1" applyProtection="1">
      <alignment horizontal="left" vertical="center"/>
    </xf>
    <xf numFmtId="0" fontId="4" fillId="0" borderId="22"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19" xfId="0" applyFont="1" applyBorder="1" applyAlignment="1" applyProtection="1">
      <alignment horizontal="left" vertical="center"/>
    </xf>
    <xf numFmtId="177" fontId="4" fillId="2" borderId="0" xfId="0" applyNumberFormat="1" applyFont="1" applyFill="1" applyAlignment="1" applyProtection="1">
      <alignment horizontal="right" vertical="center"/>
      <protection locked="0"/>
    </xf>
    <xf numFmtId="185" fontId="4" fillId="0" borderId="13" xfId="2" applyNumberFormat="1" applyFont="1" applyBorder="1" applyAlignment="1" applyProtection="1">
      <alignment horizontal="right" vertical="center"/>
    </xf>
    <xf numFmtId="38" fontId="4" fillId="0" borderId="5" xfId="2" applyNumberFormat="1" applyFont="1" applyBorder="1" applyAlignment="1" applyProtection="1">
      <alignment horizontal="right" vertical="center"/>
    </xf>
    <xf numFmtId="38" fontId="4" fillId="0" borderId="7" xfId="2" applyNumberFormat="1" applyFont="1" applyBorder="1" applyAlignment="1" applyProtection="1">
      <alignment horizontal="right" vertical="center"/>
    </xf>
    <xf numFmtId="49" fontId="4" fillId="2" borderId="61" xfId="2" applyNumberFormat="1" applyFont="1" applyFill="1" applyBorder="1" applyAlignment="1" applyProtection="1">
      <alignment horizontal="left" vertical="center"/>
      <protection locked="0"/>
    </xf>
    <xf numFmtId="182" fontId="4" fillId="2" borderId="39" xfId="2" applyNumberFormat="1" applyFont="1" applyFill="1" applyBorder="1" applyAlignment="1" applyProtection="1">
      <alignment horizontal="left" vertical="center"/>
      <protection locked="0"/>
    </xf>
    <xf numFmtId="182" fontId="4" fillId="2" borderId="60" xfId="2" applyNumberFormat="1"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wrapText="1"/>
    </xf>
    <xf numFmtId="178" fontId="4" fillId="0" borderId="44" xfId="2" applyNumberFormat="1" applyFont="1" applyBorder="1" applyAlignment="1" applyProtection="1">
      <alignment vertical="center"/>
    </xf>
    <xf numFmtId="178" fontId="4" fillId="0" borderId="42" xfId="2" applyNumberFormat="1" applyFont="1" applyBorder="1" applyAlignment="1" applyProtection="1">
      <alignment vertical="center"/>
    </xf>
    <xf numFmtId="178" fontId="4" fillId="0" borderId="45" xfId="2" applyNumberFormat="1" applyFont="1" applyBorder="1" applyAlignment="1" applyProtection="1">
      <alignment vertical="center"/>
    </xf>
    <xf numFmtId="182" fontId="4" fillId="2" borderId="39" xfId="2" applyNumberFormat="1" applyFont="1" applyFill="1" applyBorder="1" applyAlignment="1" applyProtection="1">
      <alignment horizontal="right" vertical="center"/>
      <protection locked="0"/>
    </xf>
    <xf numFmtId="182" fontId="4" fillId="2" borderId="60" xfId="2" applyNumberFormat="1" applyFont="1" applyFill="1" applyBorder="1" applyAlignment="1" applyProtection="1">
      <alignment horizontal="right" vertical="center"/>
      <protection locked="0"/>
    </xf>
    <xf numFmtId="178" fontId="4" fillId="0" borderId="20" xfId="2" applyNumberFormat="1" applyFont="1" applyFill="1" applyBorder="1" applyAlignment="1" applyProtection="1">
      <alignment horizontal="center" vertical="center"/>
    </xf>
    <xf numFmtId="178" fontId="4" fillId="0" borderId="21" xfId="2" applyNumberFormat="1" applyFont="1" applyFill="1" applyBorder="1" applyAlignment="1" applyProtection="1">
      <alignment horizontal="center" vertical="center"/>
    </xf>
    <xf numFmtId="178" fontId="4" fillId="0" borderId="54" xfId="2" applyNumberFormat="1" applyFont="1" applyFill="1" applyBorder="1" applyAlignment="1" applyProtection="1">
      <alignment horizontal="center" vertical="center"/>
    </xf>
    <xf numFmtId="49" fontId="4" fillId="0" borderId="62" xfId="3" applyNumberFormat="1" applyFont="1" applyBorder="1" applyAlignment="1" applyProtection="1">
      <alignment horizontal="center" vertical="top" textRotation="255"/>
    </xf>
    <xf numFmtId="49" fontId="4" fillId="2" borderId="23" xfId="0" applyNumberFormat="1" applyFont="1" applyFill="1" applyBorder="1" applyAlignment="1" applyProtection="1">
      <alignment horizontal="left" vertical="center"/>
      <protection locked="0"/>
    </xf>
    <xf numFmtId="49" fontId="4" fillId="2" borderId="21" xfId="0" applyNumberFormat="1" applyFont="1" applyFill="1" applyBorder="1" applyAlignment="1" applyProtection="1">
      <alignment horizontal="left" vertical="center"/>
      <protection locked="0"/>
    </xf>
    <xf numFmtId="49" fontId="4" fillId="2" borderId="54" xfId="0" applyNumberFormat="1" applyFont="1" applyFill="1" applyBorder="1" applyAlignment="1" applyProtection="1">
      <alignment horizontal="left" vertical="center"/>
      <protection locked="0"/>
    </xf>
    <xf numFmtId="49" fontId="4" fillId="2" borderId="52" xfId="0" applyNumberFormat="1" applyFont="1" applyFill="1" applyBorder="1" applyAlignment="1" applyProtection="1">
      <alignment horizontal="left" vertical="center"/>
      <protection locked="0"/>
    </xf>
    <xf numFmtId="49" fontId="4" fillId="2" borderId="51" xfId="0" applyNumberFormat="1" applyFont="1" applyFill="1" applyBorder="1" applyAlignment="1" applyProtection="1">
      <alignment horizontal="left" vertical="center"/>
      <protection locked="0"/>
    </xf>
    <xf numFmtId="49" fontId="4" fillId="2" borderId="56" xfId="0" applyNumberFormat="1" applyFont="1" applyFill="1" applyBorder="1" applyAlignment="1" applyProtection="1">
      <alignment horizontal="left" vertical="center"/>
      <protection locked="0"/>
    </xf>
    <xf numFmtId="49" fontId="4" fillId="2" borderId="18" xfId="0" applyNumberFormat="1" applyFont="1" applyFill="1" applyBorder="1" applyAlignment="1" applyProtection="1">
      <alignment horizontal="left" vertical="center"/>
      <protection locked="0"/>
    </xf>
    <xf numFmtId="49" fontId="4" fillId="2" borderId="48" xfId="0" applyNumberFormat="1" applyFont="1" applyFill="1" applyBorder="1" applyAlignment="1" applyProtection="1">
      <alignment horizontal="left" vertical="center"/>
      <protection locked="0"/>
    </xf>
    <xf numFmtId="49" fontId="4" fillId="3" borderId="52" xfId="0" applyNumberFormat="1" applyFont="1" applyFill="1" applyBorder="1" applyAlignment="1" applyProtection="1">
      <alignment horizontal="left" vertical="center"/>
    </xf>
    <xf numFmtId="49" fontId="4" fillId="3" borderId="0" xfId="0" applyNumberFormat="1" applyFont="1" applyFill="1" applyBorder="1" applyAlignment="1" applyProtection="1">
      <alignment horizontal="left" vertical="center"/>
    </xf>
    <xf numFmtId="49" fontId="4" fillId="3" borderId="27" xfId="0" applyNumberFormat="1" applyFont="1" applyFill="1" applyBorder="1" applyAlignment="1" applyProtection="1">
      <alignment horizontal="left" vertical="center"/>
    </xf>
    <xf numFmtId="49" fontId="4" fillId="3" borderId="56" xfId="0" applyNumberFormat="1" applyFont="1" applyFill="1" applyBorder="1" applyAlignment="1" applyProtection="1">
      <alignment horizontal="left" vertical="center"/>
    </xf>
    <xf numFmtId="49" fontId="4" fillId="3" borderId="18" xfId="0" applyNumberFormat="1" applyFont="1" applyFill="1" applyBorder="1" applyAlignment="1" applyProtection="1">
      <alignment horizontal="left" vertical="center"/>
    </xf>
    <xf numFmtId="49" fontId="4" fillId="3" borderId="19" xfId="0" applyNumberFormat="1" applyFont="1" applyFill="1" applyBorder="1" applyAlignment="1" applyProtection="1">
      <alignment horizontal="left" vertical="center"/>
    </xf>
    <xf numFmtId="0" fontId="4" fillId="3" borderId="46" xfId="0" applyFont="1" applyFill="1" applyBorder="1" applyAlignment="1" applyProtection="1">
      <alignment horizontal="center" vertical="center"/>
    </xf>
    <xf numFmtId="0" fontId="4" fillId="3" borderId="42" xfId="0" applyFont="1" applyFill="1" applyBorder="1" applyAlignment="1" applyProtection="1">
      <alignment horizontal="center" vertical="center"/>
    </xf>
    <xf numFmtId="0" fontId="4" fillId="3" borderId="49" xfId="0" applyFont="1" applyFill="1" applyBorder="1" applyAlignment="1" applyProtection="1">
      <alignment horizontal="center" vertical="center"/>
    </xf>
    <xf numFmtId="0" fontId="4" fillId="3" borderId="56"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4" fillId="3" borderId="48" xfId="0" applyFont="1" applyFill="1" applyBorder="1" applyAlignment="1" applyProtection="1">
      <alignment horizontal="center" vertical="center"/>
    </xf>
    <xf numFmtId="38" fontId="4" fillId="2" borderId="7" xfId="3" applyNumberFormat="1" applyFont="1" applyFill="1" applyBorder="1" applyAlignment="1" applyProtection="1">
      <alignment horizontal="right" vertical="center"/>
      <protection locked="0"/>
    </xf>
    <xf numFmtId="49" fontId="4" fillId="2" borderId="4" xfId="0"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49" fontId="4" fillId="2" borderId="6" xfId="0" applyNumberFormat="1" applyFont="1" applyFill="1" applyBorder="1" applyAlignment="1" applyProtection="1">
      <alignment horizontal="left" vertical="center"/>
      <protection locked="0"/>
    </xf>
    <xf numFmtId="49" fontId="4" fillId="3" borderId="46" xfId="0" applyNumberFormat="1" applyFont="1" applyFill="1" applyBorder="1" applyAlignment="1" applyProtection="1">
      <alignment horizontal="left" vertical="center"/>
    </xf>
    <xf numFmtId="49" fontId="4" fillId="3" borderId="42" xfId="0" applyNumberFormat="1" applyFont="1" applyFill="1" applyBorder="1" applyAlignment="1" applyProtection="1">
      <alignment horizontal="left" vertical="center"/>
    </xf>
    <xf numFmtId="49" fontId="4" fillId="3" borderId="49" xfId="0" applyNumberFormat="1" applyFont="1" applyFill="1" applyBorder="1" applyAlignment="1" applyProtection="1">
      <alignment horizontal="left" vertical="center"/>
    </xf>
    <xf numFmtId="49" fontId="4" fillId="3" borderId="48" xfId="0" applyNumberFormat="1" applyFont="1" applyFill="1" applyBorder="1" applyAlignment="1" applyProtection="1">
      <alignment horizontal="left" vertical="center"/>
    </xf>
    <xf numFmtId="0" fontId="4" fillId="3" borderId="52" xfId="3" applyFont="1" applyFill="1" applyBorder="1" applyAlignment="1" applyProtection="1">
      <alignment horizontal="center" vertical="center"/>
    </xf>
    <xf numFmtId="0" fontId="4" fillId="3" borderId="0" xfId="3" applyFont="1" applyFill="1" applyBorder="1" applyAlignment="1" applyProtection="1">
      <alignment horizontal="center" vertical="center"/>
    </xf>
    <xf numFmtId="0" fontId="4" fillId="3" borderId="27" xfId="3" applyFont="1" applyFill="1" applyBorder="1" applyAlignment="1" applyProtection="1">
      <alignment horizontal="center" vertical="center"/>
    </xf>
    <xf numFmtId="49" fontId="4" fillId="2" borderId="8" xfId="0" applyNumberFormat="1" applyFont="1" applyFill="1" applyBorder="1" applyAlignment="1" applyProtection="1">
      <alignment horizontal="left" vertical="center"/>
      <protection locked="0"/>
    </xf>
    <xf numFmtId="49" fontId="4" fillId="2" borderId="9" xfId="0" applyNumberFormat="1" applyFont="1" applyFill="1" applyBorder="1" applyAlignment="1" applyProtection="1">
      <alignment horizontal="left" vertical="center"/>
      <protection locked="0"/>
    </xf>
    <xf numFmtId="49" fontId="4" fillId="2" borderId="10" xfId="0" applyNumberFormat="1" applyFont="1" applyFill="1" applyBorder="1" applyAlignment="1" applyProtection="1">
      <alignment horizontal="left" vertical="center"/>
      <protection locked="0"/>
    </xf>
    <xf numFmtId="49" fontId="4" fillId="2" borderId="37" xfId="0" applyNumberFormat="1" applyFont="1" applyFill="1" applyBorder="1" applyAlignment="1" applyProtection="1">
      <alignment horizontal="left" vertical="center"/>
      <protection locked="0"/>
    </xf>
    <xf numFmtId="49" fontId="4" fillId="2" borderId="36"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0" fontId="4" fillId="0" borderId="36"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14" fontId="4" fillId="2" borderId="23" xfId="0" applyNumberFormat="1" applyFont="1" applyFill="1" applyBorder="1" applyAlignment="1" applyProtection="1">
      <alignment horizontal="left" vertical="center"/>
      <protection locked="0"/>
    </xf>
    <xf numFmtId="49" fontId="4" fillId="2" borderId="24" xfId="0" applyNumberFormat="1" applyFont="1" applyFill="1" applyBorder="1" applyAlignment="1" applyProtection="1">
      <alignment horizontal="left" vertical="center"/>
      <protection locked="0"/>
    </xf>
    <xf numFmtId="49" fontId="4" fillId="2" borderId="27" xfId="0" applyNumberFormat="1" applyFont="1" applyFill="1" applyBorder="1" applyAlignment="1" applyProtection="1">
      <alignment horizontal="left" vertical="center"/>
      <protection locked="0"/>
    </xf>
    <xf numFmtId="49" fontId="4" fillId="2" borderId="41" xfId="0" applyNumberFormat="1" applyFont="1" applyFill="1" applyBorder="1" applyAlignment="1" applyProtection="1">
      <alignment horizontal="left" vertical="center"/>
      <protection locked="0"/>
    </xf>
    <xf numFmtId="14" fontId="4" fillId="2" borderId="8" xfId="3" applyNumberFormat="1" applyFont="1" applyFill="1" applyBorder="1" applyAlignment="1" applyProtection="1">
      <alignment horizontal="left" vertical="center"/>
      <protection locked="0"/>
    </xf>
    <xf numFmtId="0" fontId="4" fillId="2" borderId="9" xfId="3" applyFont="1" applyFill="1" applyBorder="1" applyAlignment="1" applyProtection="1">
      <alignment horizontal="left" vertical="center"/>
      <protection locked="0"/>
    </xf>
    <xf numFmtId="0" fontId="4" fillId="2" borderId="11" xfId="3" applyFont="1" applyFill="1" applyBorder="1" applyAlignment="1" applyProtection="1">
      <alignment horizontal="left" vertical="center"/>
      <protection locked="0"/>
    </xf>
    <xf numFmtId="14" fontId="4" fillId="2" borderId="40" xfId="3" applyNumberFormat="1" applyFont="1" applyFill="1" applyBorder="1" applyAlignment="1" applyProtection="1">
      <alignment horizontal="left" vertical="center"/>
      <protection locked="0"/>
    </xf>
    <xf numFmtId="0" fontId="4" fillId="2" borderId="39" xfId="3" applyFont="1" applyFill="1" applyBorder="1" applyAlignment="1" applyProtection="1">
      <alignment horizontal="left" vertical="center"/>
      <protection locked="0"/>
    </xf>
    <xf numFmtId="0" fontId="4" fillId="2" borderId="60" xfId="3" applyFont="1" applyFill="1" applyBorder="1" applyAlignment="1" applyProtection="1">
      <alignment horizontal="left" vertical="center"/>
      <protection locked="0"/>
    </xf>
    <xf numFmtId="0" fontId="4" fillId="3" borderId="8" xfId="3" applyFont="1" applyFill="1" applyBorder="1" applyAlignment="1" applyProtection="1">
      <alignment horizontal="center" vertical="center"/>
    </xf>
    <xf numFmtId="0" fontId="4" fillId="3" borderId="9" xfId="3" applyFont="1" applyFill="1" applyBorder="1" applyAlignment="1" applyProtection="1">
      <alignment horizontal="center" vertical="center"/>
    </xf>
    <xf numFmtId="0" fontId="4" fillId="3" borderId="10" xfId="3" applyFont="1" applyFill="1" applyBorder="1" applyAlignment="1" applyProtection="1">
      <alignment horizontal="center" vertical="center"/>
    </xf>
    <xf numFmtId="0" fontId="4" fillId="3" borderId="40" xfId="3" applyFont="1" applyFill="1" applyBorder="1" applyAlignment="1" applyProtection="1">
      <alignment horizontal="center" vertical="center"/>
    </xf>
    <xf numFmtId="0" fontId="4" fillId="3" borderId="39" xfId="3" applyFont="1" applyFill="1" applyBorder="1" applyAlignment="1" applyProtection="1">
      <alignment horizontal="center" vertical="center"/>
    </xf>
    <xf numFmtId="0" fontId="4" fillId="3" borderId="49" xfId="3"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49" fontId="4" fillId="2" borderId="40" xfId="0" applyNumberFormat="1" applyFont="1" applyFill="1" applyBorder="1" applyAlignment="1" applyProtection="1">
      <alignment horizontal="left" vertical="center"/>
      <protection locked="0"/>
    </xf>
    <xf numFmtId="49" fontId="4" fillId="2" borderId="39" xfId="0" applyNumberFormat="1" applyFont="1" applyFill="1" applyBorder="1" applyAlignment="1" applyProtection="1">
      <alignment horizontal="left" vertical="center"/>
      <protection locked="0"/>
    </xf>
    <xf numFmtId="49" fontId="4" fillId="2" borderId="12" xfId="0" applyNumberFormat="1" applyFont="1" applyFill="1" applyBorder="1" applyAlignment="1" applyProtection="1">
      <alignment horizontal="left" vertical="center"/>
      <protection locked="0"/>
    </xf>
    <xf numFmtId="14" fontId="4" fillId="2" borderId="4" xfId="0" applyNumberFormat="1" applyFont="1" applyFill="1" applyBorder="1" applyAlignment="1" applyProtection="1">
      <alignment horizontal="left" vertical="center"/>
      <protection locked="0"/>
    </xf>
    <xf numFmtId="49" fontId="4" fillId="2" borderId="7" xfId="0" applyNumberFormat="1" applyFont="1" applyFill="1" applyBorder="1" applyAlignment="1" applyProtection="1">
      <alignment horizontal="left" vertical="center"/>
      <protection locked="0"/>
    </xf>
    <xf numFmtId="0" fontId="4" fillId="3" borderId="46" xfId="3" applyFont="1" applyFill="1" applyBorder="1" applyAlignment="1" applyProtection="1">
      <alignment horizontal="center" vertical="center"/>
    </xf>
    <xf numFmtId="0" fontId="4" fillId="3" borderId="42" xfId="3" applyFont="1" applyFill="1" applyBorder="1" applyAlignment="1" applyProtection="1">
      <alignment horizontal="center" vertical="center"/>
    </xf>
    <xf numFmtId="0" fontId="4" fillId="3" borderId="45" xfId="3" applyFont="1" applyFill="1" applyBorder="1" applyAlignment="1" applyProtection="1">
      <alignment horizontal="center" vertical="center"/>
    </xf>
    <xf numFmtId="49" fontId="4" fillId="2" borderId="9" xfId="3" applyNumberFormat="1" applyFont="1" applyFill="1" applyBorder="1" applyAlignment="1" applyProtection="1">
      <alignment horizontal="right" vertical="center"/>
      <protection locked="0"/>
    </xf>
    <xf numFmtId="38" fontId="4" fillId="2" borderId="12" xfId="3" applyNumberFormat="1" applyFont="1" applyFill="1" applyBorder="1" applyAlignment="1" applyProtection="1">
      <alignment horizontal="right" vertical="center"/>
      <protection locked="0"/>
    </xf>
    <xf numFmtId="38" fontId="4" fillId="2" borderId="40" xfId="2" applyNumberFormat="1" applyFont="1" applyFill="1" applyBorder="1" applyAlignment="1" applyProtection="1">
      <alignment horizontal="right" vertical="center"/>
      <protection locked="0"/>
    </xf>
    <xf numFmtId="0" fontId="4" fillId="0" borderId="39" xfId="3" applyNumberFormat="1" applyFont="1" applyFill="1" applyBorder="1" applyAlignment="1" applyProtection="1">
      <alignment horizontal="left" vertical="center"/>
    </xf>
    <xf numFmtId="178" fontId="4" fillId="0" borderId="39" xfId="3" applyNumberFormat="1" applyFont="1" applyFill="1" applyBorder="1" applyAlignment="1" applyProtection="1">
      <alignment horizontal="left" vertical="center"/>
    </xf>
    <xf numFmtId="0" fontId="4" fillId="0" borderId="60" xfId="3" applyNumberFormat="1" applyFont="1" applyFill="1" applyBorder="1" applyAlignment="1" applyProtection="1">
      <alignment horizontal="left" vertical="center"/>
    </xf>
    <xf numFmtId="0" fontId="4" fillId="0" borderId="5" xfId="3" applyNumberFormat="1" applyFont="1" applyFill="1" applyBorder="1" applyAlignment="1" applyProtection="1">
      <alignment horizontal="left" vertical="center"/>
    </xf>
    <xf numFmtId="178" fontId="4" fillId="0" borderId="5" xfId="3" applyNumberFormat="1" applyFont="1" applyFill="1" applyBorder="1" applyAlignment="1" applyProtection="1">
      <alignment horizontal="left" vertical="center"/>
    </xf>
    <xf numFmtId="0" fontId="4" fillId="0" borderId="7" xfId="3" applyNumberFormat="1" applyFont="1" applyFill="1" applyBorder="1" applyAlignment="1" applyProtection="1">
      <alignment horizontal="left" vertical="center"/>
    </xf>
    <xf numFmtId="180" fontId="17" fillId="0" borderId="18" xfId="0" applyNumberFormat="1" applyFont="1" applyBorder="1" applyAlignment="1" applyProtection="1">
      <alignment horizontal="left" vertical="center" wrapText="1"/>
    </xf>
    <xf numFmtId="177" fontId="4" fillId="2" borderId="52" xfId="0" applyNumberFormat="1" applyFont="1" applyFill="1" applyBorder="1" applyAlignment="1" applyProtection="1">
      <alignment horizontal="left" vertical="center"/>
      <protection locked="0"/>
    </xf>
    <xf numFmtId="49" fontId="4" fillId="2" borderId="19" xfId="0" applyNumberFormat="1" applyFont="1" applyFill="1" applyBorder="1" applyAlignment="1" applyProtection="1">
      <alignment horizontal="left" vertical="center"/>
      <protection locked="0"/>
    </xf>
  </cellXfs>
  <cellStyles count="20">
    <cellStyle name="ハイパーリンク" xfId="1" builtinId="8"/>
    <cellStyle name="ハイパーリンク 2" xfId="16" xr:uid="{00000000-0005-0000-0000-000001000000}"/>
    <cellStyle name="桁区切り 2" xfId="5" xr:uid="{00000000-0005-0000-0000-000002000000}"/>
    <cellStyle name="桁区切り 2 2" xfId="14" xr:uid="{00000000-0005-0000-0000-000003000000}"/>
    <cellStyle name="桁区切り 3" xfId="8" xr:uid="{00000000-0005-0000-0000-000004000000}"/>
    <cellStyle name="桁区切り 4" xfId="17" xr:uid="{00000000-0005-0000-0000-000005000000}"/>
    <cellStyle name="桁区切り 5" xfId="18" xr:uid="{00000000-0005-0000-0000-000006000000}"/>
    <cellStyle name="通貨 2" xfId="10" xr:uid="{00000000-0005-0000-0000-000007000000}"/>
    <cellStyle name="通貨 2 2" xfId="19" xr:uid="{00000000-0005-0000-0000-000008000000}"/>
    <cellStyle name="標準" xfId="0" builtinId="0"/>
    <cellStyle name="標準 2" xfId="11" xr:uid="{00000000-0005-0000-0000-00000A000000}"/>
    <cellStyle name="標準 3 3" xfId="4" xr:uid="{00000000-0005-0000-0000-00000B000000}"/>
    <cellStyle name="標準 4" xfId="9" xr:uid="{00000000-0005-0000-0000-00000C000000}"/>
    <cellStyle name="標準 5" xfId="3" xr:uid="{00000000-0005-0000-0000-00000D000000}"/>
    <cellStyle name="標準 5 2" xfId="2" xr:uid="{00000000-0005-0000-0000-00000E000000}"/>
    <cellStyle name="標準 5 2 2" xfId="7" xr:uid="{00000000-0005-0000-0000-00000F000000}"/>
    <cellStyle name="標準 5 2 2 2" xfId="13" xr:uid="{00000000-0005-0000-0000-000010000000}"/>
    <cellStyle name="標準 5 2 2 3" xfId="12" xr:uid="{00000000-0005-0000-0000-000011000000}"/>
    <cellStyle name="標準 8" xfId="15" xr:uid="{00000000-0005-0000-0000-000012000000}"/>
    <cellStyle name="標準 9" xfId="6" xr:uid="{00000000-0005-0000-0000-000013000000}"/>
  </cellStyles>
  <dxfs count="16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CCECFF"/>
      <color rgb="FFA6A6A6"/>
      <color rgb="FFE2EFDA"/>
      <color rgb="FFFF0000"/>
      <color rgb="FFEEAAFC"/>
      <color rgb="FFFFE699"/>
      <color rgb="FFC6E0B4"/>
      <color rgb="FF0070C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52"/>
  <sheetViews>
    <sheetView showGridLines="0" tabSelected="1" topLeftCell="B1" zoomScaleNormal="100" workbookViewId="0">
      <selection activeCell="B1" sqref="B1"/>
    </sheetView>
  </sheetViews>
  <sheetFormatPr defaultRowHeight="13.5"/>
  <cols>
    <col min="1" max="1" width="8.5" style="48" hidden="1" customWidth="1"/>
    <col min="2" max="3" width="1.625" style="48" customWidth="1"/>
    <col min="4" max="4" width="5.375" style="48" customWidth="1"/>
    <col min="5" max="5" width="3.625" style="48" customWidth="1"/>
    <col min="6" max="6" width="6.625" style="48" customWidth="1"/>
    <col min="7" max="7" width="2.125" style="48" customWidth="1"/>
    <col min="8" max="8" width="11.875" style="48" customWidth="1"/>
    <col min="9" max="9" width="1.625" style="48" customWidth="1"/>
    <col min="10" max="13" width="7.5" style="48" customWidth="1"/>
    <col min="14" max="14" width="6" style="48" customWidth="1"/>
    <col min="15" max="15" width="4.875" style="48" customWidth="1"/>
    <col min="16" max="16" width="9.875" style="48" customWidth="1"/>
    <col min="17" max="17" width="3.875" style="48" customWidth="1"/>
    <col min="18" max="18" width="7.875" style="48" customWidth="1"/>
    <col min="19" max="19" width="11" style="48" customWidth="1"/>
    <col min="20" max="20" width="5.375" style="48" customWidth="1"/>
    <col min="21" max="21" width="5.625" style="48" customWidth="1"/>
    <col min="22" max="22" width="12.625" style="48" customWidth="1"/>
    <col min="23" max="24" width="2.25" style="48" customWidth="1"/>
    <col min="25" max="25" width="14.375" style="48" customWidth="1"/>
    <col min="26" max="26" width="2.625" style="48" customWidth="1"/>
    <col min="27" max="27" width="3.625" style="48" customWidth="1"/>
    <col min="28" max="16384" width="9" style="48"/>
  </cols>
  <sheetData>
    <row r="1" spans="1:27" ht="30" customHeight="1">
      <c r="A1" s="3" t="s">
        <v>212</v>
      </c>
      <c r="B1" s="3"/>
      <c r="C1" s="4" t="s">
        <v>74</v>
      </c>
      <c r="D1" s="4"/>
      <c r="E1" s="1"/>
      <c r="V1" s="82"/>
      <c r="W1" s="211">
        <v>44927</v>
      </c>
      <c r="X1" s="211"/>
      <c r="Y1" s="211"/>
      <c r="Z1" s="211"/>
      <c r="AA1" s="10"/>
    </row>
    <row r="2" spans="1:27" ht="15" hidden="1" customHeight="1">
      <c r="A2" s="3" t="s">
        <v>213</v>
      </c>
      <c r="B2" s="3"/>
      <c r="C2" s="11"/>
      <c r="D2" s="11"/>
      <c r="AA2" s="81"/>
    </row>
    <row r="3" spans="1:27" ht="30" customHeight="1">
      <c r="A3" s="2">
        <v>2023.01</v>
      </c>
      <c r="B3" s="2"/>
      <c r="C3" s="75" t="s">
        <v>195</v>
      </c>
      <c r="D3" s="75"/>
      <c r="E3" s="75"/>
      <c r="F3" s="75"/>
      <c r="G3" s="75"/>
      <c r="H3" s="75"/>
      <c r="I3" s="75"/>
      <c r="J3" s="75"/>
      <c r="K3" s="75"/>
      <c r="L3" s="75"/>
      <c r="M3" s="75"/>
      <c r="N3" s="75"/>
      <c r="O3" s="75"/>
      <c r="P3" s="75"/>
      <c r="Q3" s="75"/>
      <c r="R3" s="75"/>
      <c r="S3" s="75"/>
      <c r="T3" s="75"/>
      <c r="U3" s="75"/>
      <c r="V3" s="75"/>
      <c r="W3" s="75"/>
      <c r="X3" s="75"/>
      <c r="Y3" s="75"/>
      <c r="Z3" s="75"/>
      <c r="AA3" s="56"/>
    </row>
    <row r="4" spans="1:27" s="80" customFormat="1" ht="5.25" customHeight="1">
      <c r="A4" s="83"/>
      <c r="B4" s="84"/>
      <c r="C4" s="85"/>
      <c r="D4" s="86"/>
      <c r="E4" s="86"/>
      <c r="F4" s="86"/>
      <c r="G4" s="86"/>
      <c r="H4" s="86"/>
      <c r="I4" s="86"/>
      <c r="J4" s="86"/>
      <c r="K4" s="86"/>
      <c r="L4" s="86"/>
      <c r="M4" s="86"/>
      <c r="N4" s="86"/>
      <c r="O4" s="86"/>
      <c r="P4" s="86"/>
      <c r="Q4" s="86"/>
      <c r="R4" s="86"/>
      <c r="S4" s="86"/>
      <c r="T4" s="86"/>
      <c r="U4" s="86"/>
      <c r="V4" s="86"/>
      <c r="W4" s="86"/>
      <c r="X4" s="86"/>
      <c r="Y4" s="86"/>
      <c r="Z4" s="87"/>
    </row>
    <row r="5" spans="1:27" s="80" customFormat="1" ht="15" customHeight="1">
      <c r="A5" s="83"/>
      <c r="B5" s="88"/>
      <c r="C5" s="89" t="s">
        <v>30</v>
      </c>
      <c r="D5" s="90"/>
      <c r="E5" s="90"/>
      <c r="F5" s="90"/>
      <c r="G5" s="90"/>
      <c r="H5" s="90"/>
      <c r="I5" s="90"/>
      <c r="J5" s="90"/>
      <c r="K5" s="90"/>
      <c r="L5" s="90"/>
      <c r="M5" s="90"/>
      <c r="N5" s="90"/>
      <c r="O5" s="90"/>
      <c r="P5" s="90"/>
      <c r="Q5" s="90"/>
      <c r="R5" s="90"/>
      <c r="S5" s="90"/>
      <c r="T5" s="90"/>
      <c r="U5" s="90"/>
      <c r="V5" s="90"/>
      <c r="W5" s="90"/>
      <c r="X5" s="90"/>
      <c r="Y5" s="90"/>
      <c r="Z5" s="91"/>
    </row>
    <row r="6" spans="1:27" s="80" customFormat="1" ht="15" customHeight="1">
      <c r="A6" s="83"/>
      <c r="B6" s="84"/>
      <c r="C6" s="89" t="s">
        <v>31</v>
      </c>
      <c r="D6" s="90"/>
      <c r="E6" s="90"/>
      <c r="F6" s="90"/>
      <c r="G6" s="90"/>
      <c r="H6" s="90"/>
      <c r="I6" s="90"/>
      <c r="J6" s="90"/>
      <c r="K6" s="90"/>
      <c r="L6" s="90"/>
      <c r="M6" s="90"/>
      <c r="N6" s="90"/>
      <c r="O6" s="90"/>
      <c r="P6" s="90"/>
      <c r="Q6" s="90"/>
      <c r="R6" s="90"/>
      <c r="S6" s="90"/>
      <c r="T6" s="90"/>
      <c r="U6" s="90"/>
      <c r="V6" s="90"/>
      <c r="W6" s="90"/>
      <c r="X6" s="90"/>
      <c r="Y6" s="90"/>
      <c r="Z6" s="91"/>
    </row>
    <row r="7" spans="1:27" s="80" customFormat="1" ht="15" customHeight="1">
      <c r="A7" s="83"/>
      <c r="B7" s="84"/>
      <c r="C7" s="89" t="s">
        <v>32</v>
      </c>
      <c r="D7" s="90"/>
      <c r="E7" s="90"/>
      <c r="F7" s="90"/>
      <c r="G7" s="90"/>
      <c r="H7" s="90"/>
      <c r="I7" s="90"/>
      <c r="J7" s="90"/>
      <c r="K7" s="90"/>
      <c r="L7" s="90"/>
      <c r="M7" s="90"/>
      <c r="N7" s="90"/>
      <c r="O7" s="90"/>
      <c r="P7" s="90"/>
      <c r="Q7" s="90"/>
      <c r="R7" s="90"/>
      <c r="S7" s="90"/>
      <c r="T7" s="90"/>
      <c r="U7" s="90"/>
      <c r="V7" s="90"/>
      <c r="W7" s="90"/>
      <c r="X7" s="90"/>
      <c r="Y7" s="90"/>
      <c r="Z7" s="91"/>
    </row>
    <row r="8" spans="1:27" s="94" customFormat="1" ht="15" hidden="1" customHeight="1">
      <c r="A8" s="92"/>
      <c r="B8" s="93"/>
      <c r="C8" s="89"/>
      <c r="D8" s="90"/>
      <c r="E8" s="90"/>
      <c r="F8" s="90"/>
      <c r="G8" s="90"/>
      <c r="H8" s="90"/>
      <c r="I8" s="90"/>
      <c r="J8" s="90"/>
      <c r="K8" s="90"/>
      <c r="L8" s="90"/>
      <c r="M8" s="90"/>
      <c r="N8" s="90"/>
      <c r="O8" s="90"/>
      <c r="P8" s="90"/>
      <c r="Q8" s="90"/>
      <c r="R8" s="90"/>
      <c r="S8" s="90"/>
      <c r="T8" s="90"/>
      <c r="U8" s="90"/>
      <c r="V8" s="90"/>
      <c r="W8" s="90"/>
      <c r="X8" s="90"/>
      <c r="Y8" s="90"/>
      <c r="Z8" s="91"/>
    </row>
    <row r="9" spans="1:27" s="80" customFormat="1" ht="5.25" customHeight="1">
      <c r="A9" s="83"/>
      <c r="B9" s="84"/>
      <c r="C9" s="95"/>
      <c r="D9" s="96"/>
      <c r="E9" s="96"/>
      <c r="F9" s="96"/>
      <c r="G9" s="96"/>
      <c r="H9" s="96"/>
      <c r="I9" s="96"/>
      <c r="J9" s="96"/>
      <c r="K9" s="96"/>
      <c r="L9" s="96"/>
      <c r="M9" s="96"/>
      <c r="N9" s="96"/>
      <c r="O9" s="96"/>
      <c r="P9" s="96"/>
      <c r="Q9" s="96"/>
      <c r="R9" s="96"/>
      <c r="S9" s="96"/>
      <c r="T9" s="96"/>
      <c r="U9" s="96"/>
      <c r="V9" s="96"/>
      <c r="W9" s="96"/>
      <c r="X9" s="96"/>
      <c r="Y9" s="96"/>
      <c r="Z9" s="97"/>
    </row>
    <row r="10" spans="1:27" s="80" customFormat="1" ht="30" customHeight="1">
      <c r="A10" s="83"/>
      <c r="B10" s="83"/>
    </row>
    <row r="11" spans="1:27" s="80" customFormat="1" ht="15" hidden="1" customHeight="1">
      <c r="A11" s="83"/>
      <c r="B11" s="83"/>
    </row>
    <row r="12" spans="1:27" s="80" customFormat="1" ht="15" hidden="1" customHeight="1">
      <c r="A12" s="83"/>
      <c r="B12" s="83"/>
    </row>
    <row r="13" spans="1:27" s="56" customFormat="1" ht="20.100000000000001" customHeight="1">
      <c r="A13" s="54"/>
      <c r="B13" s="54"/>
      <c r="C13" s="271" t="s">
        <v>33</v>
      </c>
      <c r="D13" s="272"/>
      <c r="E13" s="272"/>
      <c r="F13" s="272"/>
      <c r="G13" s="272"/>
      <c r="H13" s="273"/>
      <c r="I13" s="55"/>
    </row>
    <row r="14" spans="1:27" ht="20.100000000000001" customHeight="1">
      <c r="A14" s="2"/>
      <c r="B14" s="2"/>
      <c r="C14" s="17"/>
      <c r="D14" s="49"/>
      <c r="E14" s="76"/>
      <c r="F14" s="76"/>
      <c r="G14" s="76"/>
      <c r="H14" s="76"/>
      <c r="I14" s="18"/>
      <c r="J14" s="18"/>
      <c r="K14" s="18"/>
      <c r="L14" s="18"/>
      <c r="M14" s="18"/>
      <c r="N14" s="18"/>
      <c r="O14" s="18"/>
      <c r="P14" s="18"/>
      <c r="Q14" s="18"/>
      <c r="R14" s="18"/>
      <c r="S14" s="18"/>
      <c r="T14" s="18"/>
      <c r="U14" s="18"/>
      <c r="V14" s="18"/>
      <c r="W14" s="18"/>
      <c r="X14" s="18"/>
      <c r="Y14" s="18"/>
      <c r="Z14" s="19"/>
    </row>
    <row r="15" spans="1:27" ht="15.75" hidden="1" customHeight="1">
      <c r="A15" s="2"/>
      <c r="B15" s="2"/>
      <c r="C15" s="22"/>
      <c r="D15" s="20"/>
      <c r="E15" s="346"/>
      <c r="F15" s="346"/>
      <c r="G15" s="346"/>
      <c r="H15" s="346"/>
      <c r="I15" s="16"/>
      <c r="J15" s="347"/>
      <c r="K15" s="347"/>
      <c r="L15" s="347"/>
      <c r="M15" s="347"/>
      <c r="N15" s="347"/>
      <c r="O15" s="347"/>
      <c r="P15" s="347"/>
      <c r="Q15" s="347"/>
      <c r="R15" s="347"/>
      <c r="S15" s="347"/>
      <c r="T15" s="347"/>
      <c r="U15" s="347"/>
      <c r="V15" s="347"/>
      <c r="W15" s="347"/>
      <c r="X15" s="347"/>
      <c r="Y15" s="347"/>
      <c r="Z15" s="21"/>
    </row>
    <row r="16" spans="1:27" ht="15.75" hidden="1" customHeight="1">
      <c r="A16" s="2"/>
      <c r="B16" s="2"/>
      <c r="C16" s="22"/>
      <c r="D16" s="20"/>
      <c r="E16" s="208"/>
      <c r="F16" s="208"/>
      <c r="G16" s="208"/>
      <c r="H16" s="208"/>
      <c r="I16" s="16"/>
      <c r="J16" s="209"/>
      <c r="K16" s="209"/>
      <c r="L16" s="209"/>
      <c r="M16" s="209"/>
      <c r="N16" s="209"/>
      <c r="O16" s="209"/>
      <c r="P16" s="209"/>
      <c r="Q16" s="209"/>
      <c r="R16" s="209"/>
      <c r="S16" s="209"/>
      <c r="T16" s="209"/>
      <c r="U16" s="209"/>
      <c r="V16" s="209"/>
      <c r="W16" s="209"/>
      <c r="X16" s="209"/>
      <c r="Y16" s="209"/>
      <c r="Z16" s="21"/>
    </row>
    <row r="17" spans="1:26" ht="15.75" hidden="1" customHeight="1">
      <c r="A17" s="2"/>
      <c r="B17" s="2"/>
      <c r="C17" s="22"/>
      <c r="D17" s="20"/>
      <c r="E17" s="208"/>
      <c r="F17" s="208"/>
      <c r="G17" s="208"/>
      <c r="H17" s="208"/>
      <c r="I17" s="16"/>
      <c r="J17" s="209"/>
      <c r="K17" s="209"/>
      <c r="L17" s="209"/>
      <c r="M17" s="209"/>
      <c r="N17" s="209"/>
      <c r="O17" s="209"/>
      <c r="P17" s="209"/>
      <c r="Q17" s="209"/>
      <c r="R17" s="209"/>
      <c r="S17" s="209"/>
      <c r="T17" s="209"/>
      <c r="U17" s="209"/>
      <c r="V17" s="209"/>
      <c r="W17" s="209"/>
      <c r="X17" s="209"/>
      <c r="Y17" s="209"/>
      <c r="Z17" s="21"/>
    </row>
    <row r="18" spans="1:26" ht="15.75" hidden="1" customHeight="1">
      <c r="A18" s="2"/>
      <c r="B18" s="2"/>
      <c r="C18" s="22"/>
      <c r="D18" s="20"/>
      <c r="E18" s="208"/>
      <c r="F18" s="208"/>
      <c r="G18" s="208"/>
      <c r="H18" s="208"/>
      <c r="I18" s="16"/>
      <c r="J18" s="209"/>
      <c r="K18" s="209"/>
      <c r="L18" s="209"/>
      <c r="M18" s="209"/>
      <c r="N18" s="209"/>
      <c r="O18" s="209"/>
      <c r="P18" s="209"/>
      <c r="Q18" s="209"/>
      <c r="R18" s="209"/>
      <c r="S18" s="209"/>
      <c r="T18" s="209"/>
      <c r="U18" s="209"/>
      <c r="V18" s="209"/>
      <c r="W18" s="209"/>
      <c r="X18" s="209"/>
      <c r="Y18" s="209"/>
      <c r="Z18" s="21"/>
    </row>
    <row r="19" spans="1:26" ht="15.75" hidden="1" customHeight="1">
      <c r="A19" s="2"/>
      <c r="B19" s="2"/>
      <c r="C19" s="22"/>
      <c r="D19" s="20"/>
      <c r="E19" s="208"/>
      <c r="F19" s="208"/>
      <c r="G19" s="208"/>
      <c r="H19" s="208"/>
      <c r="I19" s="16"/>
      <c r="J19" s="209"/>
      <c r="K19" s="209"/>
      <c r="L19" s="209"/>
      <c r="M19" s="209"/>
      <c r="N19" s="209"/>
      <c r="O19" s="209"/>
      <c r="P19" s="209"/>
      <c r="Q19" s="209"/>
      <c r="R19" s="209"/>
      <c r="S19" s="209"/>
      <c r="T19" s="209"/>
      <c r="U19" s="209"/>
      <c r="V19" s="209"/>
      <c r="W19" s="209"/>
      <c r="X19" s="209"/>
      <c r="Y19" s="209"/>
      <c r="Z19" s="21"/>
    </row>
    <row r="20" spans="1:26" ht="20.100000000000001" customHeight="1">
      <c r="A20" s="2">
        <f>IF(ISBLANK($I20), 1001, 0)</f>
        <v>1001</v>
      </c>
      <c r="B20" s="2"/>
      <c r="C20" s="22"/>
      <c r="D20" s="20">
        <v>1</v>
      </c>
      <c r="E20" s="70" t="s">
        <v>0</v>
      </c>
      <c r="F20" s="70"/>
      <c r="G20" s="70"/>
      <c r="H20" s="70"/>
      <c r="I20" s="342"/>
      <c r="J20" s="341"/>
      <c r="K20" s="341"/>
      <c r="L20" s="341"/>
      <c r="M20" s="341"/>
      <c r="N20" s="32"/>
      <c r="O20" s="32"/>
      <c r="P20" s="32"/>
      <c r="Q20" s="32"/>
      <c r="R20" s="32"/>
      <c r="S20" s="32"/>
      <c r="T20" s="32"/>
      <c r="U20" s="32"/>
      <c r="V20" s="32"/>
      <c r="W20" s="32"/>
      <c r="X20" s="32"/>
      <c r="Y20" s="32"/>
      <c r="Z20" s="21"/>
    </row>
    <row r="21" spans="1:26" ht="20.100000000000001" customHeight="1">
      <c r="A21" s="2"/>
      <c r="B21" s="2"/>
      <c r="C21" s="22"/>
      <c r="D21" s="20"/>
      <c r="E21" s="32"/>
      <c r="F21" s="32"/>
      <c r="G21" s="32"/>
      <c r="H21" s="32"/>
      <c r="I21" s="16"/>
      <c r="J21" s="98" t="s">
        <v>217</v>
      </c>
      <c r="K21" s="98"/>
      <c r="L21" s="207"/>
      <c r="M21" s="207"/>
      <c r="N21" s="207"/>
      <c r="O21" s="207"/>
      <c r="P21" s="207"/>
      <c r="Q21" s="207"/>
      <c r="R21" s="207"/>
      <c r="S21" s="207"/>
      <c r="T21" s="207"/>
      <c r="U21" s="207"/>
      <c r="V21" s="207"/>
      <c r="W21" s="207"/>
      <c r="X21" s="207"/>
      <c r="Y21" s="207"/>
      <c r="Z21" s="21"/>
    </row>
    <row r="22" spans="1:26" ht="20.100000000000001" customHeight="1">
      <c r="A22" s="2">
        <f>IF(AND(I22&lt;&gt;"", OR(ISERROR(FIND("@"&amp;LEFT(I22,3)&amp;"@", 都道府県3))=FALSE, ISERROR(FIND("@"&amp;LEFT(I22,4)&amp;"@",都道府県4))=FALSE))=FALSE, 1001, 0)</f>
        <v>1001</v>
      </c>
      <c r="B22" s="2"/>
      <c r="C22" s="22"/>
      <c r="D22" s="20">
        <v>2</v>
      </c>
      <c r="E22" s="70" t="s">
        <v>1</v>
      </c>
      <c r="F22" s="70"/>
      <c r="G22" s="70"/>
      <c r="H22" s="70"/>
      <c r="I22" s="343"/>
      <c r="J22" s="344"/>
      <c r="K22" s="344"/>
      <c r="L22" s="344"/>
      <c r="M22" s="344"/>
      <c r="N22" s="344"/>
      <c r="O22" s="344"/>
      <c r="P22" s="344"/>
      <c r="Q22" s="344"/>
      <c r="R22" s="344"/>
      <c r="S22" s="344"/>
      <c r="T22" s="344"/>
      <c r="U22" s="344"/>
      <c r="V22" s="344"/>
      <c r="W22" s="344"/>
      <c r="X22" s="344"/>
      <c r="Y22" s="344"/>
      <c r="Z22" s="21"/>
    </row>
    <row r="23" spans="1:26" ht="20.100000000000001" customHeight="1">
      <c r="A23" s="2"/>
      <c r="B23" s="2"/>
      <c r="C23" s="22"/>
      <c r="D23" s="20"/>
      <c r="E23" s="32"/>
      <c r="F23" s="32"/>
      <c r="G23" s="32"/>
      <c r="H23" s="32"/>
      <c r="I23" s="16"/>
      <c r="J23" s="207" t="s">
        <v>23</v>
      </c>
      <c r="K23" s="207"/>
      <c r="L23" s="207"/>
      <c r="M23" s="207"/>
      <c r="N23" s="207"/>
      <c r="O23" s="207"/>
      <c r="P23" s="207"/>
      <c r="Q23" s="207"/>
      <c r="R23" s="207"/>
      <c r="S23" s="207"/>
      <c r="T23" s="207"/>
      <c r="U23" s="207"/>
      <c r="V23" s="207"/>
      <c r="W23" s="207"/>
      <c r="X23" s="207"/>
      <c r="Y23" s="207"/>
      <c r="Z23" s="21"/>
    </row>
    <row r="24" spans="1:26" ht="20.100000000000001" customHeight="1">
      <c r="A24" s="2">
        <f>IF(ISBLANK($I24), 1001, 0)</f>
        <v>1001</v>
      </c>
      <c r="B24" s="2"/>
      <c r="C24" s="22"/>
      <c r="D24" s="20">
        <v>3</v>
      </c>
      <c r="E24" s="70" t="s">
        <v>2</v>
      </c>
      <c r="F24" s="70"/>
      <c r="G24" s="70"/>
      <c r="H24" s="70"/>
      <c r="I24" s="340"/>
      <c r="J24" s="341"/>
      <c r="K24" s="341"/>
      <c r="L24" s="341"/>
      <c r="M24" s="341"/>
      <c r="N24" s="341"/>
      <c r="O24" s="341"/>
      <c r="P24" s="341"/>
      <c r="Q24" s="341"/>
      <c r="R24" s="341"/>
      <c r="S24" s="341"/>
      <c r="T24" s="341"/>
      <c r="U24" s="341"/>
      <c r="V24" s="341"/>
      <c r="W24" s="341"/>
      <c r="X24" s="341"/>
      <c r="Y24" s="341"/>
      <c r="Z24" s="21"/>
    </row>
    <row r="25" spans="1:26" ht="20.100000000000001" customHeight="1">
      <c r="A25" s="2"/>
      <c r="B25" s="2"/>
      <c r="C25" s="23"/>
      <c r="D25" s="208"/>
      <c r="E25" s="32"/>
      <c r="F25" s="32"/>
      <c r="G25" s="32"/>
      <c r="H25" s="32"/>
      <c r="I25" s="16"/>
      <c r="J25" s="98" t="s">
        <v>207</v>
      </c>
      <c r="K25" s="98"/>
      <c r="L25" s="207"/>
      <c r="M25" s="207"/>
      <c r="N25" s="207"/>
      <c r="O25" s="207"/>
      <c r="P25" s="207"/>
      <c r="Q25" s="207"/>
      <c r="R25" s="207"/>
      <c r="S25" s="207"/>
      <c r="T25" s="207"/>
      <c r="U25" s="207"/>
      <c r="V25" s="207"/>
      <c r="W25" s="207"/>
      <c r="X25" s="207"/>
      <c r="Y25" s="207"/>
      <c r="Z25" s="21"/>
    </row>
    <row r="26" spans="1:26" ht="20.100000000000001" customHeight="1">
      <c r="A26" s="2">
        <f>IF(ISBLANK($I26), 1001, 0)</f>
        <v>1001</v>
      </c>
      <c r="B26" s="2"/>
      <c r="C26" s="22"/>
      <c r="D26" s="20">
        <v>4</v>
      </c>
      <c r="E26" s="70" t="s">
        <v>3</v>
      </c>
      <c r="F26" s="70"/>
      <c r="G26" s="70"/>
      <c r="H26" s="70"/>
      <c r="I26" s="340"/>
      <c r="J26" s="341"/>
      <c r="K26" s="341"/>
      <c r="L26" s="341"/>
      <c r="M26" s="341"/>
      <c r="N26" s="341"/>
      <c r="O26" s="341"/>
      <c r="P26" s="341"/>
      <c r="Q26" s="341"/>
      <c r="R26" s="341"/>
      <c r="S26" s="341"/>
      <c r="T26" s="341"/>
      <c r="U26" s="341"/>
      <c r="V26" s="341"/>
      <c r="W26" s="341"/>
      <c r="X26" s="341"/>
      <c r="Y26" s="341"/>
      <c r="Z26" s="21"/>
    </row>
    <row r="27" spans="1:26" ht="20.100000000000001" customHeight="1">
      <c r="A27" s="2"/>
      <c r="B27" s="2"/>
      <c r="C27" s="23"/>
      <c r="D27" s="208"/>
      <c r="E27" s="32"/>
      <c r="F27" s="32"/>
      <c r="G27" s="32"/>
      <c r="H27" s="32"/>
      <c r="I27" s="16"/>
      <c r="J27" s="98" t="s">
        <v>189</v>
      </c>
      <c r="K27" s="98"/>
      <c r="L27" s="207"/>
      <c r="M27" s="207"/>
      <c r="N27" s="207"/>
      <c r="O27" s="207"/>
      <c r="P27" s="207"/>
      <c r="Q27" s="207"/>
      <c r="R27" s="207"/>
      <c r="S27" s="207"/>
      <c r="T27" s="207"/>
      <c r="U27" s="207"/>
      <c r="V27" s="207"/>
      <c r="W27" s="207"/>
      <c r="X27" s="207"/>
      <c r="Y27" s="207"/>
      <c r="Z27" s="24"/>
    </row>
    <row r="28" spans="1:26" ht="20.100000000000001" customHeight="1">
      <c r="A28" s="2">
        <f>IF(ISBLANK($I28), 1001, 0)</f>
        <v>1001</v>
      </c>
      <c r="B28" s="2"/>
      <c r="C28" s="22"/>
      <c r="D28" s="20">
        <v>5</v>
      </c>
      <c r="E28" s="70" t="s">
        <v>19</v>
      </c>
      <c r="F28" s="70"/>
      <c r="G28" s="70"/>
      <c r="H28" s="70"/>
      <c r="I28" s="340"/>
      <c r="J28" s="341"/>
      <c r="K28" s="341"/>
      <c r="L28" s="341"/>
      <c r="M28" s="341"/>
      <c r="N28" s="341"/>
      <c r="O28" s="341"/>
      <c r="P28" s="341"/>
      <c r="Q28" s="341"/>
      <c r="R28" s="341"/>
      <c r="S28" s="341"/>
      <c r="T28" s="341"/>
      <c r="U28" s="341"/>
      <c r="V28" s="341"/>
      <c r="W28" s="341"/>
      <c r="X28" s="341"/>
      <c r="Y28" s="341"/>
      <c r="Z28" s="21"/>
    </row>
    <row r="29" spans="1:26" ht="20.100000000000001" customHeight="1">
      <c r="A29" s="2"/>
      <c r="B29" s="2"/>
      <c r="C29" s="23"/>
      <c r="D29" s="208"/>
      <c r="E29" s="32"/>
      <c r="F29" s="32"/>
      <c r="G29" s="32"/>
      <c r="H29" s="32"/>
      <c r="I29" s="16"/>
      <c r="J29" s="207" t="s">
        <v>40</v>
      </c>
      <c r="K29" s="207"/>
      <c r="L29" s="207"/>
      <c r="M29" s="207"/>
      <c r="N29" s="207"/>
      <c r="O29" s="207"/>
      <c r="P29" s="207"/>
      <c r="Q29" s="207"/>
      <c r="R29" s="207"/>
      <c r="S29" s="207"/>
      <c r="T29" s="207"/>
      <c r="U29" s="207"/>
      <c r="V29" s="207"/>
      <c r="W29" s="207"/>
      <c r="X29" s="207"/>
      <c r="Y29" s="207"/>
      <c r="Z29" s="24"/>
    </row>
    <row r="30" spans="1:26" ht="20.100000000000001" customHeight="1">
      <c r="A30" s="2">
        <f>IF(ISBLANK($I30), 1001, 0)</f>
        <v>1001</v>
      </c>
      <c r="B30" s="2"/>
      <c r="C30" s="22"/>
      <c r="D30" s="20">
        <v>6</v>
      </c>
      <c r="E30" s="70" t="s">
        <v>4</v>
      </c>
      <c r="F30" s="70"/>
      <c r="G30" s="70"/>
      <c r="H30" s="70"/>
      <c r="I30" s="340"/>
      <c r="J30" s="340"/>
      <c r="K30" s="340"/>
      <c r="L30" s="340"/>
      <c r="M30" s="340"/>
      <c r="N30" s="340"/>
      <c r="O30" s="340"/>
      <c r="P30" s="340"/>
      <c r="Q30" s="340"/>
      <c r="R30" s="340"/>
      <c r="S30" s="340"/>
      <c r="T30" s="340"/>
      <c r="U30" s="340"/>
      <c r="V30" s="340"/>
      <c r="W30" s="340"/>
      <c r="X30" s="340"/>
      <c r="Y30" s="340"/>
      <c r="Z30" s="21"/>
    </row>
    <row r="31" spans="1:26" ht="20.100000000000001" customHeight="1">
      <c r="A31" s="2"/>
      <c r="B31" s="2"/>
      <c r="C31" s="23"/>
      <c r="D31" s="208"/>
      <c r="E31" s="32"/>
      <c r="F31" s="32"/>
      <c r="G31" s="32"/>
      <c r="H31" s="32"/>
      <c r="I31" s="16"/>
      <c r="J31" s="207" t="s">
        <v>10</v>
      </c>
      <c r="K31" s="207"/>
      <c r="L31" s="207"/>
      <c r="M31" s="207"/>
      <c r="N31" s="207"/>
      <c r="O31" s="207"/>
      <c r="P31" s="207"/>
      <c r="Q31" s="207"/>
      <c r="R31" s="207"/>
      <c r="S31" s="207"/>
      <c r="T31" s="207"/>
      <c r="U31" s="207"/>
      <c r="V31" s="207"/>
      <c r="W31" s="207"/>
      <c r="X31" s="207"/>
      <c r="Y31" s="207"/>
      <c r="Z31" s="24"/>
    </row>
    <row r="32" spans="1:26" ht="20.100000000000001" customHeight="1">
      <c r="A32" s="2">
        <f>IF(ISBLANK($I32), 1001, 0)</f>
        <v>1001</v>
      </c>
      <c r="B32" s="2"/>
      <c r="C32" s="22"/>
      <c r="D32" s="20">
        <v>7</v>
      </c>
      <c r="E32" s="70" t="s">
        <v>5</v>
      </c>
      <c r="F32" s="70"/>
      <c r="G32" s="70"/>
      <c r="H32" s="70"/>
      <c r="I32" s="340"/>
      <c r="J32" s="341"/>
      <c r="K32" s="341"/>
      <c r="L32" s="341"/>
      <c r="M32" s="341"/>
      <c r="N32" s="341"/>
      <c r="O32" s="341"/>
      <c r="P32" s="341"/>
      <c r="Q32" s="341"/>
      <c r="R32" s="341"/>
      <c r="S32" s="341"/>
      <c r="T32" s="341"/>
      <c r="U32" s="341"/>
      <c r="V32" s="341"/>
      <c r="W32" s="341"/>
      <c r="X32" s="341"/>
      <c r="Y32" s="341"/>
      <c r="Z32" s="21"/>
    </row>
    <row r="33" spans="1:26" ht="20.100000000000001" customHeight="1">
      <c r="A33" s="2"/>
      <c r="B33" s="2"/>
      <c r="C33" s="23"/>
      <c r="D33" s="208"/>
      <c r="E33" s="32"/>
      <c r="F33" s="32"/>
      <c r="G33" s="32"/>
      <c r="H33" s="32"/>
      <c r="I33" s="16"/>
      <c r="J33" s="207" t="s">
        <v>11</v>
      </c>
      <c r="K33" s="207"/>
      <c r="L33" s="207"/>
      <c r="M33" s="207"/>
      <c r="N33" s="207"/>
      <c r="O33" s="207"/>
      <c r="P33" s="207"/>
      <c r="Q33" s="207"/>
      <c r="R33" s="207"/>
      <c r="S33" s="207"/>
      <c r="T33" s="207"/>
      <c r="U33" s="207"/>
      <c r="V33" s="207"/>
      <c r="W33" s="207"/>
      <c r="X33" s="207"/>
      <c r="Y33" s="207"/>
      <c r="Z33" s="21"/>
    </row>
    <row r="34" spans="1:26" ht="20.100000000000001" customHeight="1">
      <c r="A34" s="2">
        <f>IF(NOT(AND(I34&lt;&gt;"",ISNUMBER(VALUE(SUBSTITUTE(I34,"-",""))))), 1001, 0)</f>
        <v>1001</v>
      </c>
      <c r="B34" s="2"/>
      <c r="C34" s="22"/>
      <c r="D34" s="20">
        <v>8</v>
      </c>
      <c r="E34" s="67" t="s">
        <v>6</v>
      </c>
      <c r="F34" s="67"/>
      <c r="G34" s="67"/>
      <c r="H34" s="67"/>
      <c r="I34" s="340"/>
      <c r="J34" s="341"/>
      <c r="K34" s="341"/>
      <c r="L34" s="341"/>
      <c r="M34" s="341"/>
      <c r="N34" s="56"/>
      <c r="O34" s="56"/>
      <c r="P34" s="56"/>
      <c r="Q34" s="56"/>
      <c r="R34" s="56"/>
      <c r="S34" s="56"/>
      <c r="T34" s="56"/>
      <c r="U34" s="56"/>
      <c r="V34" s="56"/>
      <c r="W34" s="56"/>
      <c r="X34" s="56"/>
      <c r="Y34" s="56"/>
      <c r="Z34" s="21"/>
    </row>
    <row r="35" spans="1:26" ht="20.100000000000001" customHeight="1">
      <c r="A35" s="2"/>
      <c r="B35" s="2"/>
      <c r="C35" s="23"/>
      <c r="D35" s="208"/>
      <c r="E35" s="208"/>
      <c r="F35" s="208"/>
      <c r="G35" s="208"/>
      <c r="H35" s="208"/>
      <c r="I35" s="16"/>
      <c r="J35" s="98" t="s">
        <v>190</v>
      </c>
      <c r="K35" s="98"/>
      <c r="L35" s="209"/>
      <c r="M35" s="209"/>
      <c r="N35" s="209"/>
      <c r="O35" s="209"/>
      <c r="P35" s="209"/>
      <c r="Q35" s="209"/>
      <c r="R35" s="209"/>
      <c r="S35" s="209"/>
      <c r="T35" s="209"/>
      <c r="U35" s="209"/>
      <c r="V35" s="209"/>
      <c r="W35" s="209"/>
      <c r="X35" s="209"/>
      <c r="Y35" s="209"/>
      <c r="Z35" s="21"/>
    </row>
    <row r="36" spans="1:26" ht="20.100000000000001" customHeight="1">
      <c r="A36" s="2">
        <f>IF(NOT(AND(I36&lt;&gt;"",ISNUMBER(VALUE(SUBSTITUTE(I36,"-",""))))), 1001, 0)</f>
        <v>1001</v>
      </c>
      <c r="B36" s="2"/>
      <c r="C36" s="22"/>
      <c r="D36" s="20">
        <v>9</v>
      </c>
      <c r="E36" s="67" t="s">
        <v>7</v>
      </c>
      <c r="F36" s="67"/>
      <c r="G36" s="67"/>
      <c r="H36" s="67"/>
      <c r="I36" s="340"/>
      <c r="J36" s="341"/>
      <c r="K36" s="341"/>
      <c r="L36" s="341"/>
      <c r="M36" s="341"/>
      <c r="N36" s="58"/>
      <c r="O36" s="58"/>
      <c r="P36" s="58"/>
      <c r="Q36" s="58"/>
      <c r="R36" s="58"/>
      <c r="S36" s="58"/>
      <c r="T36" s="58"/>
      <c r="U36" s="58"/>
      <c r="V36" s="58"/>
      <c r="W36" s="58"/>
      <c r="X36" s="58"/>
      <c r="Y36" s="58"/>
      <c r="Z36" s="21"/>
    </row>
    <row r="37" spans="1:26" ht="20.100000000000001" customHeight="1">
      <c r="A37" s="2"/>
      <c r="B37" s="2"/>
      <c r="C37" s="23"/>
      <c r="D37" s="208"/>
      <c r="E37" s="208"/>
      <c r="F37" s="208"/>
      <c r="G37" s="208"/>
      <c r="H37" s="208"/>
      <c r="I37" s="16"/>
      <c r="J37" s="98" t="s">
        <v>191</v>
      </c>
      <c r="K37" s="98"/>
      <c r="L37" s="209"/>
      <c r="M37" s="209"/>
      <c r="N37" s="209"/>
      <c r="O37" s="209"/>
      <c r="P37" s="209"/>
      <c r="Q37" s="209"/>
      <c r="R37" s="209"/>
      <c r="S37" s="209"/>
      <c r="U37" s="58"/>
      <c r="V37" s="58"/>
      <c r="W37" s="58"/>
      <c r="X37" s="58"/>
      <c r="Y37" s="58"/>
      <c r="Z37" s="21"/>
    </row>
    <row r="38" spans="1:26" s="61" customFormat="1" ht="20.100000000000001" customHeight="1">
      <c r="A38" s="99"/>
      <c r="B38" s="99"/>
      <c r="C38" s="100"/>
      <c r="D38" s="101">
        <v>10</v>
      </c>
      <c r="E38" s="80" t="s">
        <v>9</v>
      </c>
      <c r="F38" s="80"/>
      <c r="G38" s="80"/>
      <c r="H38" s="80"/>
      <c r="I38" s="345"/>
      <c r="J38" s="345"/>
      <c r="K38" s="345"/>
      <c r="L38" s="345"/>
      <c r="M38" s="345"/>
      <c r="N38" s="345"/>
      <c r="O38" s="345"/>
      <c r="P38" s="345"/>
      <c r="Q38" s="345"/>
      <c r="R38" s="345"/>
      <c r="S38" s="345"/>
      <c r="T38" s="345"/>
      <c r="U38" s="345"/>
      <c r="V38" s="345"/>
      <c r="W38" s="345"/>
      <c r="X38" s="345"/>
      <c r="Y38" s="345"/>
      <c r="Z38" s="102"/>
    </row>
    <row r="39" spans="1:26" s="61" customFormat="1" ht="20.100000000000001" customHeight="1">
      <c r="A39" s="99"/>
      <c r="B39" s="99"/>
      <c r="C39" s="103"/>
      <c r="D39" s="60"/>
      <c r="E39" s="60"/>
      <c r="F39" s="60"/>
      <c r="G39" s="60"/>
      <c r="H39" s="60"/>
      <c r="I39" s="104"/>
      <c r="J39" s="98" t="s">
        <v>41</v>
      </c>
      <c r="K39" s="98"/>
      <c r="L39" s="98"/>
      <c r="M39" s="98"/>
      <c r="N39" s="98"/>
      <c r="O39" s="98"/>
      <c r="P39" s="98"/>
      <c r="Q39" s="98"/>
      <c r="R39" s="98"/>
      <c r="S39" s="98"/>
      <c r="T39" s="58"/>
      <c r="U39" s="58"/>
      <c r="V39" s="58"/>
      <c r="W39" s="58"/>
      <c r="X39" s="58"/>
      <c r="Y39" s="58"/>
      <c r="Z39" s="102"/>
    </row>
    <row r="40" spans="1:26" s="61" customFormat="1" ht="20.100000000000001" customHeight="1">
      <c r="A40" s="99">
        <f>IF(AND($I40&lt;&gt;"一致する", $I40&lt;&gt;"一致しない"), 1001, 0)</f>
        <v>0</v>
      </c>
      <c r="B40" s="99"/>
      <c r="C40" s="100"/>
      <c r="D40" s="101">
        <v>11</v>
      </c>
      <c r="E40" s="80" t="s">
        <v>153</v>
      </c>
      <c r="F40" s="80"/>
      <c r="G40" s="80"/>
      <c r="H40" s="80"/>
      <c r="I40" s="345" t="s">
        <v>198</v>
      </c>
      <c r="J40" s="348"/>
      <c r="K40" s="348"/>
      <c r="L40" s="348"/>
      <c r="M40" s="348"/>
      <c r="N40" s="105"/>
      <c r="O40" s="105"/>
      <c r="P40" s="105"/>
      <c r="Q40" s="105"/>
      <c r="R40" s="105"/>
      <c r="S40" s="105"/>
      <c r="T40" s="58"/>
      <c r="U40" s="58"/>
      <c r="V40" s="58"/>
      <c r="W40" s="58"/>
      <c r="X40" s="58"/>
      <c r="Y40" s="58"/>
      <c r="Z40" s="102"/>
    </row>
    <row r="41" spans="1:26" s="61" customFormat="1" ht="20.100000000000001" customHeight="1">
      <c r="A41" s="99"/>
      <c r="B41" s="99"/>
      <c r="C41" s="103"/>
      <c r="D41" s="60"/>
      <c r="E41" s="106"/>
      <c r="F41" s="106"/>
      <c r="G41" s="106"/>
      <c r="H41" s="106"/>
      <c r="I41" s="104"/>
      <c r="J41" s="107" t="s">
        <v>205</v>
      </c>
      <c r="K41" s="98"/>
      <c r="L41" s="98"/>
      <c r="M41" s="98"/>
      <c r="N41" s="98"/>
      <c r="O41" s="98"/>
      <c r="P41" s="98"/>
      <c r="Q41" s="98"/>
      <c r="R41" s="98"/>
      <c r="S41" s="98"/>
      <c r="T41" s="98"/>
      <c r="U41" s="98"/>
      <c r="V41" s="98"/>
      <c r="W41" s="98"/>
      <c r="X41" s="98"/>
      <c r="Y41" s="98"/>
      <c r="Z41" s="102"/>
    </row>
    <row r="42" spans="1:26" ht="20.100000000000001" customHeight="1">
      <c r="A42" s="2"/>
      <c r="B42" s="2"/>
      <c r="C42" s="25"/>
      <c r="D42" s="68"/>
      <c r="E42" s="68"/>
      <c r="F42" s="68"/>
      <c r="G42" s="68"/>
      <c r="H42" s="68"/>
      <c r="I42" s="71"/>
      <c r="J42" s="26"/>
      <c r="K42" s="26"/>
      <c r="L42" s="26"/>
      <c r="M42" s="26"/>
      <c r="N42" s="26"/>
      <c r="O42" s="26"/>
      <c r="P42" s="26"/>
      <c r="Q42" s="26"/>
      <c r="R42" s="26"/>
      <c r="S42" s="26"/>
      <c r="T42" s="26"/>
      <c r="U42" s="26"/>
      <c r="V42" s="26"/>
      <c r="W42" s="26"/>
      <c r="X42" s="26"/>
      <c r="Y42" s="26"/>
      <c r="Z42" s="27"/>
    </row>
    <row r="43" spans="1:26" ht="20.100000000000001" customHeight="1">
      <c r="A43" s="2"/>
      <c r="B43" s="2"/>
      <c r="C43" s="208"/>
      <c r="D43" s="208"/>
      <c r="E43" s="208"/>
      <c r="F43" s="208"/>
      <c r="G43" s="208"/>
      <c r="H43" s="208"/>
      <c r="I43" s="28"/>
      <c r="J43" s="69"/>
      <c r="K43" s="69"/>
      <c r="L43" s="52"/>
      <c r="M43" s="52"/>
      <c r="N43" s="52"/>
      <c r="O43" s="52"/>
      <c r="P43" s="52"/>
      <c r="Q43" s="52"/>
      <c r="R43" s="52"/>
      <c r="S43" s="52"/>
      <c r="T43" s="52"/>
      <c r="U43" s="52"/>
      <c r="V43" s="52"/>
      <c r="W43" s="52"/>
      <c r="X43" s="52"/>
      <c r="Y43" s="52"/>
      <c r="Z43" s="208"/>
    </row>
    <row r="44" spans="1:26" ht="15.75" hidden="1" customHeight="1">
      <c r="A44" s="2"/>
      <c r="B44" s="2"/>
      <c r="C44" s="208"/>
      <c r="D44" s="208"/>
      <c r="E44" s="208"/>
      <c r="F44" s="208"/>
      <c r="G44" s="208"/>
      <c r="H44" s="208"/>
      <c r="I44" s="28"/>
      <c r="J44" s="52"/>
      <c r="K44" s="52"/>
      <c r="L44" s="52"/>
      <c r="M44" s="52"/>
      <c r="N44" s="52"/>
      <c r="O44" s="52"/>
      <c r="P44" s="52"/>
      <c r="Q44" s="52"/>
      <c r="R44" s="52"/>
      <c r="S44" s="52"/>
      <c r="T44" s="52"/>
      <c r="U44" s="52"/>
      <c r="V44" s="52"/>
      <c r="W44" s="52"/>
      <c r="X44" s="52"/>
      <c r="Y44" s="52"/>
      <c r="Z44" s="208"/>
    </row>
    <row r="45" spans="1:26" ht="15.75" hidden="1" customHeight="1">
      <c r="A45" s="2"/>
      <c r="B45" s="2"/>
      <c r="C45" s="208"/>
      <c r="D45" s="208"/>
      <c r="E45" s="208"/>
      <c r="F45" s="208"/>
      <c r="G45" s="208"/>
      <c r="H45" s="208"/>
      <c r="I45" s="28"/>
      <c r="J45" s="52"/>
      <c r="K45" s="52"/>
      <c r="L45" s="52"/>
      <c r="M45" s="52"/>
      <c r="N45" s="52"/>
      <c r="O45" s="52"/>
      <c r="P45" s="52"/>
      <c r="Q45" s="52"/>
      <c r="R45" s="52"/>
      <c r="S45" s="52"/>
      <c r="T45" s="52"/>
      <c r="U45" s="52"/>
      <c r="V45" s="52"/>
      <c r="W45" s="52"/>
      <c r="X45" s="52"/>
      <c r="Y45" s="52"/>
      <c r="Z45" s="208"/>
    </row>
    <row r="46" spans="1:26" ht="15.75" hidden="1" customHeight="1">
      <c r="A46" s="2"/>
      <c r="B46" s="2"/>
      <c r="C46" s="208"/>
      <c r="D46" s="208"/>
      <c r="E46" s="208"/>
      <c r="F46" s="208"/>
      <c r="G46" s="208"/>
      <c r="H46" s="208"/>
      <c r="I46" s="28"/>
      <c r="J46" s="52"/>
      <c r="K46" s="52"/>
      <c r="L46" s="52"/>
      <c r="M46" s="52"/>
      <c r="N46" s="52"/>
      <c r="O46" s="52"/>
      <c r="P46" s="52"/>
      <c r="Q46" s="52"/>
      <c r="R46" s="52"/>
      <c r="S46" s="52"/>
      <c r="T46" s="52"/>
      <c r="U46" s="52"/>
      <c r="V46" s="52"/>
      <c r="W46" s="52"/>
      <c r="X46" s="52"/>
      <c r="Y46" s="52"/>
      <c r="Z46" s="208"/>
    </row>
    <row r="47" spans="1:26" ht="15.75" hidden="1" customHeight="1">
      <c r="A47" s="2"/>
      <c r="B47" s="2"/>
      <c r="C47" s="208"/>
      <c r="D47" s="208"/>
      <c r="E47" s="208"/>
      <c r="F47" s="208"/>
      <c r="G47" s="208"/>
      <c r="H47" s="208"/>
      <c r="I47" s="28"/>
      <c r="J47" s="52"/>
      <c r="K47" s="52"/>
      <c r="L47" s="52"/>
      <c r="M47" s="52"/>
      <c r="N47" s="52"/>
      <c r="O47" s="52"/>
      <c r="P47" s="52"/>
      <c r="Q47" s="52"/>
      <c r="R47" s="52"/>
      <c r="S47" s="52"/>
      <c r="T47" s="52"/>
      <c r="U47" s="52"/>
      <c r="V47" s="52"/>
      <c r="W47" s="52"/>
      <c r="X47" s="52"/>
      <c r="Y47" s="52"/>
      <c r="Z47" s="208"/>
    </row>
    <row r="48" spans="1:26" ht="15.75" hidden="1" customHeight="1">
      <c r="A48" s="2"/>
      <c r="B48" s="2"/>
      <c r="C48" s="208"/>
      <c r="D48" s="208"/>
      <c r="E48" s="208"/>
      <c r="F48" s="208"/>
      <c r="G48" s="208"/>
      <c r="H48" s="208"/>
      <c r="I48" s="28"/>
      <c r="J48" s="52"/>
      <c r="K48" s="52"/>
      <c r="L48" s="52"/>
      <c r="M48" s="52"/>
      <c r="N48" s="52"/>
      <c r="O48" s="52"/>
      <c r="P48" s="52"/>
      <c r="Q48" s="52"/>
      <c r="R48" s="52"/>
      <c r="S48" s="52"/>
      <c r="T48" s="52"/>
      <c r="U48" s="52"/>
      <c r="V48" s="52"/>
      <c r="W48" s="52"/>
      <c r="X48" s="52"/>
      <c r="Y48" s="52"/>
      <c r="Z48" s="208"/>
    </row>
    <row r="49" spans="1:26" ht="14.45" hidden="1" customHeight="1">
      <c r="A49" s="2"/>
      <c r="B49" s="2"/>
      <c r="C49" s="208"/>
      <c r="D49" s="208"/>
      <c r="E49" s="208"/>
      <c r="F49" s="208"/>
      <c r="G49" s="208"/>
      <c r="H49" s="208"/>
      <c r="I49" s="28"/>
      <c r="J49" s="52"/>
      <c r="K49" s="52"/>
      <c r="L49" s="52"/>
      <c r="M49" s="52"/>
      <c r="N49" s="52"/>
      <c r="O49" s="52"/>
      <c r="P49" s="52"/>
      <c r="Q49" s="52"/>
      <c r="R49" s="52"/>
      <c r="S49" s="52"/>
      <c r="T49" s="52"/>
      <c r="U49" s="52"/>
      <c r="V49" s="52"/>
      <c r="W49" s="52"/>
      <c r="X49" s="52"/>
      <c r="Y49" s="52"/>
      <c r="Z49" s="208"/>
    </row>
    <row r="50" spans="1:26" ht="15.75" hidden="1" customHeight="1">
      <c r="A50" s="2"/>
      <c r="B50" s="2"/>
      <c r="C50" s="208"/>
      <c r="D50" s="208"/>
      <c r="E50" s="208"/>
      <c r="F50" s="208"/>
      <c r="G50" s="208"/>
      <c r="H50" s="208"/>
      <c r="I50" s="28"/>
      <c r="J50" s="52"/>
      <c r="K50" s="52"/>
      <c r="L50" s="52"/>
      <c r="M50" s="52"/>
      <c r="N50" s="52"/>
      <c r="O50" s="52"/>
      <c r="P50" s="52"/>
      <c r="Q50" s="52"/>
      <c r="R50" s="52"/>
      <c r="S50" s="52"/>
      <c r="T50" s="52"/>
      <c r="U50" s="52"/>
      <c r="V50" s="52"/>
      <c r="W50" s="52"/>
      <c r="X50" s="52"/>
      <c r="Y50" s="52"/>
      <c r="Z50" s="208"/>
    </row>
    <row r="51" spans="1:26" ht="15.75" hidden="1" customHeight="1">
      <c r="A51" s="2"/>
      <c r="B51" s="2"/>
      <c r="C51" s="208"/>
      <c r="D51" s="208"/>
      <c r="E51" s="208"/>
      <c r="F51" s="208"/>
      <c r="G51" s="208"/>
      <c r="H51" s="208"/>
      <c r="I51" s="28"/>
      <c r="J51" s="52"/>
      <c r="K51" s="52"/>
      <c r="L51" s="52"/>
      <c r="M51" s="52"/>
      <c r="N51" s="52"/>
      <c r="O51" s="52"/>
      <c r="P51" s="52"/>
      <c r="Q51" s="52"/>
      <c r="R51" s="52"/>
      <c r="S51" s="52"/>
      <c r="T51" s="52"/>
      <c r="U51" s="52"/>
      <c r="V51" s="52"/>
      <c r="W51" s="52"/>
      <c r="X51" s="52"/>
      <c r="Y51" s="52"/>
      <c r="Z51" s="208"/>
    </row>
    <row r="52" spans="1:26" ht="15.75" hidden="1" customHeight="1">
      <c r="A52" s="2"/>
      <c r="B52" s="2"/>
      <c r="C52" s="208"/>
      <c r="D52" s="208"/>
      <c r="E52" s="208"/>
      <c r="F52" s="208"/>
      <c r="G52" s="208"/>
      <c r="H52" s="208"/>
      <c r="I52" s="28"/>
      <c r="J52" s="52"/>
      <c r="K52" s="52"/>
      <c r="L52" s="52"/>
      <c r="M52" s="52"/>
      <c r="N52" s="52"/>
      <c r="O52" s="52"/>
      <c r="P52" s="52"/>
      <c r="Q52" s="52"/>
      <c r="R52" s="52"/>
      <c r="S52" s="52"/>
      <c r="T52" s="52"/>
      <c r="U52" s="52"/>
      <c r="V52" s="52"/>
      <c r="W52" s="52"/>
      <c r="X52" s="52"/>
      <c r="Y52" s="52"/>
      <c r="Z52" s="208"/>
    </row>
    <row r="53" spans="1:26" ht="15.75" hidden="1" customHeight="1">
      <c r="A53" s="2"/>
      <c r="B53" s="2"/>
      <c r="C53" s="208"/>
      <c r="D53" s="208"/>
      <c r="E53" s="208"/>
      <c r="F53" s="208"/>
      <c r="G53" s="208"/>
      <c r="H53" s="208"/>
      <c r="I53" s="28"/>
      <c r="J53" s="52"/>
      <c r="K53" s="52"/>
      <c r="L53" s="52"/>
      <c r="M53" s="52"/>
      <c r="N53" s="52"/>
      <c r="O53" s="52"/>
      <c r="P53" s="52"/>
      <c r="Q53" s="52"/>
      <c r="R53" s="52"/>
      <c r="S53" s="52"/>
      <c r="T53" s="52"/>
      <c r="U53" s="52"/>
      <c r="V53" s="52"/>
      <c r="W53" s="52"/>
      <c r="X53" s="52"/>
      <c r="Y53" s="52"/>
      <c r="Z53" s="208"/>
    </row>
    <row r="54" spans="1:26" ht="15.75" hidden="1" customHeight="1">
      <c r="A54" s="2"/>
      <c r="B54" s="2"/>
      <c r="C54" s="208"/>
      <c r="D54" s="208"/>
      <c r="E54" s="208"/>
      <c r="F54" s="208"/>
      <c r="G54" s="208"/>
      <c r="H54" s="208"/>
      <c r="I54" s="28"/>
      <c r="J54" s="52"/>
      <c r="K54" s="52"/>
      <c r="L54" s="52"/>
      <c r="M54" s="52"/>
      <c r="N54" s="52"/>
      <c r="O54" s="52"/>
      <c r="P54" s="52"/>
      <c r="Q54" s="52"/>
      <c r="R54" s="52"/>
      <c r="S54" s="52"/>
      <c r="T54" s="52"/>
      <c r="U54" s="52"/>
      <c r="V54" s="52"/>
      <c r="W54" s="52"/>
      <c r="X54" s="52"/>
      <c r="Y54" s="52"/>
      <c r="Z54" s="208"/>
    </row>
    <row r="55" spans="1:26" ht="15.75" hidden="1" customHeight="1">
      <c r="A55" s="2"/>
      <c r="B55" s="2"/>
      <c r="C55" s="208"/>
      <c r="D55" s="208"/>
      <c r="E55" s="208"/>
      <c r="F55" s="208"/>
      <c r="G55" s="208"/>
      <c r="H55" s="208"/>
      <c r="I55" s="28"/>
      <c r="J55" s="52"/>
      <c r="K55" s="52"/>
      <c r="L55" s="52"/>
      <c r="M55" s="52"/>
      <c r="N55" s="52"/>
      <c r="O55" s="52"/>
      <c r="P55" s="52"/>
      <c r="Q55" s="52"/>
      <c r="R55" s="52"/>
      <c r="S55" s="52"/>
      <c r="T55" s="52"/>
      <c r="U55" s="52"/>
      <c r="V55" s="52"/>
      <c r="W55" s="52"/>
      <c r="X55" s="52"/>
      <c r="Y55" s="52"/>
      <c r="Z55" s="208"/>
    </row>
    <row r="56" spans="1:26" ht="15.75" hidden="1" customHeight="1">
      <c r="A56" s="2"/>
      <c r="B56" s="2"/>
      <c r="C56" s="208"/>
      <c r="D56" s="208"/>
      <c r="E56" s="208"/>
      <c r="F56" s="208"/>
      <c r="G56" s="208"/>
      <c r="H56" s="208"/>
      <c r="I56" s="28"/>
      <c r="J56" s="52"/>
      <c r="K56" s="52"/>
      <c r="L56" s="52"/>
      <c r="M56" s="52"/>
      <c r="N56" s="52"/>
      <c r="O56" s="52"/>
      <c r="P56" s="52"/>
      <c r="Q56" s="52"/>
      <c r="R56" s="52"/>
      <c r="S56" s="52"/>
      <c r="T56" s="52"/>
      <c r="U56" s="52"/>
      <c r="V56" s="52"/>
      <c r="W56" s="52"/>
      <c r="X56" s="52"/>
      <c r="Y56" s="52"/>
      <c r="Z56" s="208"/>
    </row>
    <row r="57" spans="1:26" ht="15.75" hidden="1" customHeight="1">
      <c r="A57" s="2"/>
      <c r="B57" s="2"/>
      <c r="C57" s="208"/>
      <c r="D57" s="208"/>
      <c r="E57" s="208"/>
      <c r="F57" s="208"/>
      <c r="G57" s="208"/>
      <c r="H57" s="208"/>
      <c r="I57" s="28"/>
      <c r="J57" s="52"/>
      <c r="K57" s="52"/>
      <c r="L57" s="52"/>
      <c r="M57" s="52"/>
      <c r="N57" s="52"/>
      <c r="O57" s="52"/>
      <c r="P57" s="52"/>
      <c r="Q57" s="52"/>
      <c r="R57" s="52"/>
      <c r="S57" s="52"/>
      <c r="T57" s="52"/>
      <c r="U57" s="52"/>
      <c r="V57" s="52"/>
      <c r="W57" s="52"/>
      <c r="X57" s="52"/>
      <c r="Y57" s="52"/>
      <c r="Z57" s="208"/>
    </row>
    <row r="58" spans="1:26" ht="14.45" hidden="1" customHeight="1">
      <c r="A58" s="2"/>
      <c r="B58" s="2"/>
      <c r="C58" s="208"/>
      <c r="D58" s="208"/>
      <c r="E58" s="208"/>
      <c r="F58" s="208"/>
      <c r="G58" s="208"/>
      <c r="H58" s="208"/>
      <c r="I58" s="28"/>
      <c r="J58" s="52"/>
      <c r="K58" s="52"/>
      <c r="L58" s="52"/>
      <c r="M58" s="52"/>
      <c r="N58" s="52"/>
      <c r="O58" s="52"/>
      <c r="P58" s="52"/>
      <c r="Q58" s="52"/>
      <c r="R58" s="52"/>
      <c r="S58" s="52"/>
      <c r="T58" s="52"/>
      <c r="U58" s="52"/>
      <c r="V58" s="52"/>
      <c r="W58" s="52"/>
      <c r="X58" s="52"/>
      <c r="Y58" s="52"/>
      <c r="Z58" s="208"/>
    </row>
    <row r="59" spans="1:26" ht="20.100000000000001" customHeight="1">
      <c r="A59" s="2"/>
      <c r="B59" s="2"/>
      <c r="C59" s="208"/>
      <c r="D59" s="208"/>
      <c r="E59" s="208"/>
      <c r="F59" s="208"/>
      <c r="G59" s="208"/>
      <c r="H59" s="208"/>
      <c r="I59" s="28"/>
      <c r="J59" s="52"/>
      <c r="K59" s="52"/>
      <c r="L59" s="52"/>
      <c r="M59" s="52"/>
      <c r="N59" s="52"/>
      <c r="O59" s="52"/>
      <c r="P59" s="52"/>
      <c r="Q59" s="52"/>
      <c r="R59" s="52"/>
      <c r="S59" s="52"/>
      <c r="T59" s="52"/>
      <c r="U59" s="52"/>
      <c r="V59" s="52"/>
      <c r="W59" s="52"/>
      <c r="X59" s="52"/>
      <c r="Y59" s="52"/>
      <c r="Z59" s="208"/>
    </row>
    <row r="60" spans="1:26" ht="20.100000000000001" customHeight="1">
      <c r="A60" s="2"/>
      <c r="B60" s="2"/>
      <c r="C60" s="271" t="s">
        <v>34</v>
      </c>
      <c r="D60" s="272"/>
      <c r="E60" s="272"/>
      <c r="F60" s="272"/>
      <c r="G60" s="272"/>
      <c r="H60" s="273"/>
      <c r="I60" s="12"/>
    </row>
    <row r="61" spans="1:26" ht="7.5" customHeight="1">
      <c r="A61" s="2"/>
      <c r="B61" s="2"/>
      <c r="C61" s="17"/>
      <c r="D61" s="49"/>
      <c r="E61" s="76"/>
      <c r="F61" s="76"/>
      <c r="G61" s="76"/>
      <c r="H61" s="76"/>
      <c r="I61" s="18"/>
      <c r="J61" s="18"/>
      <c r="K61" s="18"/>
      <c r="L61" s="18"/>
      <c r="M61" s="18"/>
      <c r="N61" s="18"/>
      <c r="O61" s="18"/>
      <c r="P61" s="18"/>
      <c r="Q61" s="18"/>
      <c r="R61" s="18"/>
      <c r="S61" s="18"/>
      <c r="T61" s="18"/>
      <c r="U61" s="18"/>
      <c r="V61" s="18"/>
      <c r="W61" s="18"/>
      <c r="X61" s="18"/>
      <c r="Y61" s="18"/>
      <c r="Z61" s="19"/>
    </row>
    <row r="62" spans="1:26" ht="20.100000000000001" customHeight="1">
      <c r="A62" s="2"/>
      <c r="B62" s="2"/>
      <c r="C62" s="22"/>
      <c r="D62" s="108" t="s">
        <v>154</v>
      </c>
      <c r="E62" s="108"/>
      <c r="F62" s="108"/>
      <c r="G62" s="108"/>
      <c r="H62" s="108"/>
      <c r="I62" s="108"/>
      <c r="J62" s="108"/>
      <c r="K62" s="108"/>
      <c r="L62" s="108"/>
      <c r="M62" s="108"/>
      <c r="N62" s="108"/>
      <c r="O62" s="108"/>
      <c r="P62" s="108"/>
      <c r="Q62" s="108"/>
      <c r="R62" s="108"/>
      <c r="S62" s="108"/>
      <c r="T62" s="108"/>
      <c r="U62" s="108"/>
      <c r="V62" s="108"/>
      <c r="W62" s="108"/>
      <c r="X62" s="108"/>
      <c r="Y62" s="108"/>
      <c r="Z62" s="21"/>
    </row>
    <row r="63" spans="1:26" s="61" customFormat="1" ht="20.100000000000001" customHeight="1">
      <c r="A63" s="99">
        <f>IF(AND(I63&lt;&gt;"しない", I63&lt;&gt;"する"), 1001, 0)</f>
        <v>1001</v>
      </c>
      <c r="B63" s="99"/>
      <c r="C63" s="100"/>
      <c r="D63" s="101">
        <v>1</v>
      </c>
      <c r="E63" s="106" t="s">
        <v>35</v>
      </c>
      <c r="F63" s="106"/>
      <c r="G63" s="106"/>
      <c r="H63" s="106"/>
      <c r="I63" s="345"/>
      <c r="J63" s="349"/>
      <c r="K63" s="349"/>
      <c r="L63" s="349"/>
      <c r="M63" s="349"/>
      <c r="N63" s="106"/>
      <c r="O63" s="106"/>
      <c r="P63" s="106"/>
      <c r="Q63" s="106"/>
      <c r="R63" s="106"/>
      <c r="S63" s="106"/>
      <c r="T63" s="106"/>
      <c r="U63" s="106"/>
      <c r="V63" s="106"/>
      <c r="W63" s="106"/>
      <c r="X63" s="106"/>
      <c r="Z63" s="102"/>
    </row>
    <row r="64" spans="1:26" s="61" customFormat="1" ht="20.100000000000001" customHeight="1">
      <c r="A64" s="99"/>
      <c r="B64" s="99"/>
      <c r="C64" s="100"/>
      <c r="D64" s="60"/>
      <c r="E64" s="106"/>
      <c r="F64" s="106"/>
      <c r="G64" s="106"/>
      <c r="H64" s="106"/>
      <c r="I64" s="104"/>
      <c r="J64" s="98" t="s">
        <v>155</v>
      </c>
      <c r="K64" s="98"/>
      <c r="L64" s="98"/>
      <c r="M64" s="98"/>
      <c r="N64" s="98"/>
      <c r="O64" s="98"/>
      <c r="P64" s="98"/>
      <c r="Q64" s="98"/>
      <c r="R64" s="98"/>
      <c r="S64" s="98"/>
      <c r="T64" s="98"/>
      <c r="U64" s="98"/>
      <c r="V64" s="98"/>
      <c r="W64" s="98"/>
      <c r="X64" s="98"/>
      <c r="Y64" s="98"/>
      <c r="Z64" s="102"/>
    </row>
    <row r="65" spans="1:26" s="61" customFormat="1" ht="15.75" hidden="1" customHeight="1">
      <c r="A65" s="99"/>
      <c r="B65" s="99"/>
      <c r="C65" s="100"/>
      <c r="D65" s="60"/>
      <c r="E65" s="60"/>
      <c r="F65" s="60"/>
      <c r="G65" s="60"/>
      <c r="H65" s="60"/>
      <c r="I65" s="104"/>
      <c r="J65" s="109"/>
      <c r="K65" s="109"/>
      <c r="L65" s="109"/>
      <c r="M65" s="109"/>
      <c r="N65" s="109"/>
      <c r="O65" s="109"/>
      <c r="P65" s="109"/>
      <c r="Q65" s="109"/>
      <c r="R65" s="109"/>
      <c r="S65" s="109"/>
      <c r="T65" s="109"/>
      <c r="U65" s="109"/>
      <c r="V65" s="109"/>
      <c r="W65" s="109"/>
      <c r="X65" s="109"/>
      <c r="Y65" s="109"/>
      <c r="Z65" s="102"/>
    </row>
    <row r="66" spans="1:26" s="61" customFormat="1" ht="15.75" hidden="1" customHeight="1">
      <c r="A66" s="99"/>
      <c r="B66" s="99"/>
      <c r="C66" s="100"/>
      <c r="D66" s="60"/>
      <c r="E66" s="60"/>
      <c r="F66" s="60"/>
      <c r="G66" s="60"/>
      <c r="H66" s="60"/>
      <c r="I66" s="104"/>
      <c r="J66" s="109"/>
      <c r="K66" s="109"/>
      <c r="L66" s="109"/>
      <c r="M66" s="109"/>
      <c r="N66" s="109"/>
      <c r="O66" s="109"/>
      <c r="P66" s="109"/>
      <c r="Q66" s="109"/>
      <c r="R66" s="109"/>
      <c r="S66" s="109"/>
      <c r="T66" s="109"/>
      <c r="U66" s="109"/>
      <c r="V66" s="109"/>
      <c r="W66" s="109"/>
      <c r="X66" s="109"/>
      <c r="Y66" s="109"/>
      <c r="Z66" s="102"/>
    </row>
    <row r="67" spans="1:26" s="61" customFormat="1" ht="15.75" hidden="1" customHeight="1">
      <c r="A67" s="99"/>
      <c r="B67" s="99"/>
      <c r="C67" s="100"/>
      <c r="D67" s="60"/>
      <c r="E67" s="60"/>
      <c r="F67" s="60"/>
      <c r="G67" s="60"/>
      <c r="H67" s="60"/>
      <c r="I67" s="104"/>
      <c r="J67" s="109"/>
      <c r="K67" s="109"/>
      <c r="L67" s="109"/>
      <c r="M67" s="109"/>
      <c r="N67" s="109"/>
      <c r="O67" s="109"/>
      <c r="P67" s="109"/>
      <c r="Q67" s="109"/>
      <c r="R67" s="109"/>
      <c r="S67" s="109"/>
      <c r="T67" s="109"/>
      <c r="U67" s="109"/>
      <c r="V67" s="109"/>
      <c r="W67" s="109"/>
      <c r="X67" s="109"/>
      <c r="Y67" s="109"/>
      <c r="Z67" s="102"/>
    </row>
    <row r="68" spans="1:26" s="61" customFormat="1" ht="15.75" hidden="1" customHeight="1">
      <c r="A68" s="99"/>
      <c r="B68" s="99"/>
      <c r="C68" s="100"/>
      <c r="D68" s="60"/>
      <c r="E68" s="60"/>
      <c r="F68" s="60"/>
      <c r="G68" s="60"/>
      <c r="H68" s="60"/>
      <c r="I68" s="104"/>
      <c r="J68" s="109"/>
      <c r="K68" s="109"/>
      <c r="L68" s="109"/>
      <c r="M68" s="109"/>
      <c r="N68" s="109"/>
      <c r="O68" s="109"/>
      <c r="P68" s="109"/>
      <c r="Q68" s="109"/>
      <c r="R68" s="109"/>
      <c r="S68" s="109"/>
      <c r="T68" s="109"/>
      <c r="U68" s="109"/>
      <c r="V68" s="109"/>
      <c r="W68" s="109"/>
      <c r="X68" s="109"/>
      <c r="Y68" s="109"/>
      <c r="Z68" s="102"/>
    </row>
    <row r="69" spans="1:26" ht="20.100000000000001" customHeight="1">
      <c r="A69" s="2">
        <f>IF(OR(AND($I63="する",ISBLANK($I69)),AND($I63="しない",NOT(ISBLANK($I69)))), 1001, 0)</f>
        <v>0</v>
      </c>
      <c r="B69" s="2"/>
      <c r="C69" s="22"/>
      <c r="D69" s="20">
        <v>2</v>
      </c>
      <c r="E69" s="70" t="s">
        <v>0</v>
      </c>
      <c r="F69" s="70"/>
      <c r="G69" s="70"/>
      <c r="H69" s="70"/>
      <c r="I69" s="342"/>
      <c r="J69" s="350"/>
      <c r="K69" s="350"/>
      <c r="L69" s="350"/>
      <c r="M69" s="350"/>
      <c r="N69" s="32"/>
      <c r="O69" s="32"/>
      <c r="P69" s="32"/>
      <c r="Q69" s="32"/>
      <c r="R69" s="32"/>
      <c r="S69" s="32"/>
      <c r="T69" s="32"/>
      <c r="U69" s="32"/>
      <c r="V69" s="32"/>
      <c r="W69" s="32"/>
      <c r="X69" s="32"/>
      <c r="Y69" s="32"/>
      <c r="Z69" s="21"/>
    </row>
    <row r="70" spans="1:26" ht="20.100000000000001" customHeight="1">
      <c r="A70" s="2"/>
      <c r="B70" s="2"/>
      <c r="C70" s="22"/>
      <c r="D70" s="20"/>
      <c r="E70" s="32"/>
      <c r="F70" s="32"/>
      <c r="G70" s="32"/>
      <c r="H70" s="32"/>
      <c r="I70" s="16"/>
      <c r="J70" s="98" t="s">
        <v>217</v>
      </c>
      <c r="K70" s="98"/>
      <c r="L70" s="207"/>
      <c r="M70" s="207"/>
      <c r="N70" s="207"/>
      <c r="O70" s="207"/>
      <c r="P70" s="207"/>
      <c r="Q70" s="207"/>
      <c r="R70" s="207"/>
      <c r="S70" s="207"/>
      <c r="T70" s="207"/>
      <c r="U70" s="207"/>
      <c r="V70" s="207"/>
      <c r="W70" s="207"/>
      <c r="X70" s="207"/>
      <c r="Y70" s="207"/>
      <c r="Z70" s="21"/>
    </row>
    <row r="71" spans="1:26" ht="20.100000000000001" customHeight="1">
      <c r="A71" s="2">
        <f>IF(OR(AND($I63="する",AND(I71&lt;&gt;"", OR(ISERROR(FIND("@"&amp;LEFT(I71,3)&amp;"@", 都道府県3))=FALSE, ISERROR(FIND("@"&amp;LEFT(I71,4)&amp;"@",都道府県4))=FALSE))=FALSE),AND($I63="しない",NOT(ISBLANK($I71)))), 1001, 0)</f>
        <v>0</v>
      </c>
      <c r="B71" s="2"/>
      <c r="C71" s="22"/>
      <c r="D71" s="20">
        <v>3</v>
      </c>
      <c r="E71" s="70" t="s">
        <v>1</v>
      </c>
      <c r="F71" s="70"/>
      <c r="G71" s="70"/>
      <c r="H71" s="70"/>
      <c r="I71" s="343"/>
      <c r="J71" s="343"/>
      <c r="K71" s="343"/>
      <c r="L71" s="343"/>
      <c r="M71" s="343"/>
      <c r="N71" s="343"/>
      <c r="O71" s="343"/>
      <c r="P71" s="343"/>
      <c r="Q71" s="343"/>
      <c r="R71" s="343"/>
      <c r="S71" s="343"/>
      <c r="T71" s="343"/>
      <c r="U71" s="343"/>
      <c r="V71" s="343"/>
      <c r="W71" s="343"/>
      <c r="X71" s="343"/>
      <c r="Y71" s="343"/>
      <c r="Z71" s="21"/>
    </row>
    <row r="72" spans="1:26" ht="20.100000000000001" customHeight="1">
      <c r="A72" s="2"/>
      <c r="B72" s="2"/>
      <c r="C72" s="22"/>
      <c r="D72" s="20"/>
      <c r="E72" s="32"/>
      <c r="F72" s="32"/>
      <c r="G72" s="32"/>
      <c r="H72" s="32"/>
      <c r="I72" s="16"/>
      <c r="J72" s="207" t="s">
        <v>23</v>
      </c>
      <c r="K72" s="207"/>
      <c r="L72" s="207"/>
      <c r="M72" s="207"/>
      <c r="N72" s="207"/>
      <c r="O72" s="207"/>
      <c r="P72" s="207"/>
      <c r="Q72" s="207"/>
      <c r="R72" s="207"/>
      <c r="S72" s="207"/>
      <c r="T72" s="207"/>
      <c r="U72" s="207"/>
      <c r="V72" s="207"/>
      <c r="W72" s="207"/>
      <c r="X72" s="207"/>
      <c r="Y72" s="207"/>
      <c r="Z72" s="21"/>
    </row>
    <row r="73" spans="1:26" ht="20.100000000000001" customHeight="1">
      <c r="A73" s="2">
        <f>IF(OR(AND($I63="する",ISBLANK($I73)),AND($I63="しない",NOT(ISBLANK($I73)))), 1001, 0)</f>
        <v>0</v>
      </c>
      <c r="B73" s="2"/>
      <c r="C73" s="22"/>
      <c r="D73" s="20">
        <v>4</v>
      </c>
      <c r="E73" s="80" t="s">
        <v>2</v>
      </c>
      <c r="F73" s="80"/>
      <c r="G73" s="80"/>
      <c r="H73" s="80"/>
      <c r="I73" s="340"/>
      <c r="J73" s="340"/>
      <c r="K73" s="340"/>
      <c r="L73" s="340"/>
      <c r="M73" s="340"/>
      <c r="N73" s="340"/>
      <c r="O73" s="340"/>
      <c r="P73" s="340"/>
      <c r="Q73" s="340"/>
      <c r="R73" s="340"/>
      <c r="S73" s="340"/>
      <c r="T73" s="340"/>
      <c r="U73" s="340"/>
      <c r="V73" s="340"/>
      <c r="W73" s="340"/>
      <c r="X73" s="340"/>
      <c r="Y73" s="340"/>
      <c r="Z73" s="21"/>
    </row>
    <row r="74" spans="1:26" ht="30" customHeight="1">
      <c r="A74" s="2"/>
      <c r="B74" s="2"/>
      <c r="C74" s="23"/>
      <c r="D74" s="208"/>
      <c r="E74" s="80"/>
      <c r="F74" s="80"/>
      <c r="G74" s="80"/>
      <c r="H74" s="80"/>
      <c r="I74" s="29"/>
      <c r="J74" s="355" t="s">
        <v>199</v>
      </c>
      <c r="K74" s="355"/>
      <c r="L74" s="356"/>
      <c r="M74" s="356"/>
      <c r="N74" s="356"/>
      <c r="O74" s="356"/>
      <c r="P74" s="356"/>
      <c r="Q74" s="356"/>
      <c r="R74" s="356"/>
      <c r="S74" s="356"/>
      <c r="T74" s="356"/>
      <c r="U74" s="356"/>
      <c r="V74" s="356"/>
      <c r="W74" s="356"/>
      <c r="X74" s="356"/>
      <c r="Y74" s="356"/>
      <c r="Z74" s="21"/>
    </row>
    <row r="75" spans="1:26" ht="20.100000000000001" customHeight="1">
      <c r="A75" s="2">
        <f>IF(OR(AND($I63="する",ISBLANK($I75)),AND($I63="しない",NOT(ISBLANK($I75)))), 1001, 0)</f>
        <v>0</v>
      </c>
      <c r="B75" s="2"/>
      <c r="C75" s="22"/>
      <c r="D75" s="20">
        <v>5</v>
      </c>
      <c r="E75" s="80" t="s">
        <v>3</v>
      </c>
      <c r="F75" s="80"/>
      <c r="G75" s="80"/>
      <c r="H75" s="80"/>
      <c r="I75" s="340"/>
      <c r="J75" s="340"/>
      <c r="K75" s="340"/>
      <c r="L75" s="340"/>
      <c r="M75" s="340"/>
      <c r="N75" s="340"/>
      <c r="O75" s="340"/>
      <c r="P75" s="340"/>
      <c r="Q75" s="340"/>
      <c r="R75" s="340"/>
      <c r="S75" s="340"/>
      <c r="T75" s="340"/>
      <c r="U75" s="340"/>
      <c r="V75" s="340"/>
      <c r="W75" s="340"/>
      <c r="X75" s="340"/>
      <c r="Y75" s="340"/>
      <c r="Z75" s="21"/>
    </row>
    <row r="76" spans="1:26" ht="30" customHeight="1">
      <c r="A76" s="2"/>
      <c r="B76" s="2"/>
      <c r="C76" s="23"/>
      <c r="D76" s="208"/>
      <c r="E76" s="32"/>
      <c r="F76" s="32"/>
      <c r="G76" s="32"/>
      <c r="H76" s="32"/>
      <c r="I76" s="29"/>
      <c r="J76" s="355" t="s">
        <v>208</v>
      </c>
      <c r="K76" s="355"/>
      <c r="L76" s="355"/>
      <c r="M76" s="355"/>
      <c r="N76" s="355"/>
      <c r="O76" s="355"/>
      <c r="P76" s="355"/>
      <c r="Q76" s="355"/>
      <c r="R76" s="355"/>
      <c r="S76" s="355"/>
      <c r="T76" s="355"/>
      <c r="U76" s="355"/>
      <c r="V76" s="355"/>
      <c r="W76" s="355"/>
      <c r="X76" s="355"/>
      <c r="Y76" s="355"/>
      <c r="Z76" s="21"/>
    </row>
    <row r="77" spans="1:26" ht="20.100000000000001" customHeight="1">
      <c r="A77" s="2">
        <f>IF(OR(AND($I63="する",ISBLANK($I77)),AND($I63="しない",NOT(ISBLANK($I77)))), 1001, 0)</f>
        <v>0</v>
      </c>
      <c r="B77" s="2"/>
      <c r="C77" s="22"/>
      <c r="D77" s="20">
        <v>6</v>
      </c>
      <c r="E77" s="70" t="s">
        <v>24</v>
      </c>
      <c r="F77" s="70"/>
      <c r="G77" s="70"/>
      <c r="H77" s="70"/>
      <c r="I77" s="340"/>
      <c r="J77" s="340"/>
      <c r="K77" s="340"/>
      <c r="L77" s="340"/>
      <c r="M77" s="340"/>
      <c r="N77" s="340"/>
      <c r="O77" s="340"/>
      <c r="P77" s="340"/>
      <c r="Q77" s="340"/>
      <c r="R77" s="340"/>
      <c r="S77" s="340"/>
      <c r="T77" s="340"/>
      <c r="U77" s="340"/>
      <c r="V77" s="340"/>
      <c r="W77" s="340"/>
      <c r="X77" s="340"/>
      <c r="Y77" s="340"/>
      <c r="Z77" s="21"/>
    </row>
    <row r="78" spans="1:26" ht="20.100000000000001" customHeight="1">
      <c r="A78" s="2"/>
      <c r="B78" s="2"/>
      <c r="C78" s="23"/>
      <c r="D78" s="208"/>
      <c r="E78" s="32"/>
      <c r="F78" s="32"/>
      <c r="G78" s="32"/>
      <c r="H78" s="32"/>
      <c r="I78" s="47"/>
      <c r="J78" s="107" t="s">
        <v>206</v>
      </c>
      <c r="K78" s="207"/>
      <c r="L78" s="207"/>
      <c r="M78" s="207"/>
      <c r="N78" s="207"/>
      <c r="O78" s="207"/>
      <c r="P78" s="207"/>
      <c r="Q78" s="207"/>
      <c r="R78" s="207"/>
      <c r="S78" s="207"/>
      <c r="T78" s="207"/>
      <c r="U78" s="207"/>
      <c r="V78" s="207"/>
      <c r="W78" s="207"/>
      <c r="X78" s="207"/>
      <c r="Y78" s="207"/>
      <c r="Z78" s="21"/>
    </row>
    <row r="79" spans="1:26" ht="20.100000000000001" customHeight="1">
      <c r="A79" s="2">
        <f>IF(OR(AND($I63="する",ISBLANK($I79)),AND($I63="しない",NOT(ISBLANK($I79)))), 1001, 0)</f>
        <v>0</v>
      </c>
      <c r="B79" s="2"/>
      <c r="C79" s="22"/>
      <c r="D79" s="20">
        <v>7</v>
      </c>
      <c r="E79" s="70" t="s">
        <v>25</v>
      </c>
      <c r="F79" s="70"/>
      <c r="G79" s="70"/>
      <c r="H79" s="70"/>
      <c r="I79" s="340"/>
      <c r="J79" s="340"/>
      <c r="K79" s="340"/>
      <c r="L79" s="340"/>
      <c r="M79" s="340"/>
      <c r="N79" s="340"/>
      <c r="O79" s="340"/>
      <c r="P79" s="340"/>
      <c r="Q79" s="340"/>
      <c r="R79" s="340"/>
      <c r="S79" s="340"/>
      <c r="T79" s="340"/>
      <c r="U79" s="340"/>
      <c r="V79" s="340"/>
      <c r="W79" s="340"/>
      <c r="X79" s="340"/>
      <c r="Y79" s="340"/>
      <c r="Z79" s="21"/>
    </row>
    <row r="80" spans="1:26" ht="20.100000000000001" customHeight="1">
      <c r="A80" s="2"/>
      <c r="B80" s="2"/>
      <c r="C80" s="23"/>
      <c r="D80" s="208"/>
      <c r="E80" s="32"/>
      <c r="F80" s="32"/>
      <c r="G80" s="32"/>
      <c r="H80" s="32"/>
      <c r="I80" s="47"/>
      <c r="J80" s="207" t="s">
        <v>10</v>
      </c>
      <c r="K80" s="207"/>
      <c r="L80" s="207"/>
      <c r="M80" s="207"/>
      <c r="N80" s="207"/>
      <c r="O80" s="207"/>
      <c r="P80" s="207"/>
      <c r="Q80" s="207"/>
      <c r="R80" s="207"/>
      <c r="S80" s="207"/>
      <c r="T80" s="207"/>
      <c r="U80" s="207"/>
      <c r="V80" s="207"/>
      <c r="W80" s="207"/>
      <c r="X80" s="207"/>
      <c r="Y80" s="207"/>
      <c r="Z80" s="21"/>
    </row>
    <row r="81" spans="1:27" ht="20.100000000000001" customHeight="1">
      <c r="A81" s="2">
        <f>IF(OR(AND($I63="する",ISBLANK($I81)),AND($I63="しない",NOT(ISBLANK($I81)))), 1001, 0)</f>
        <v>0</v>
      </c>
      <c r="B81" s="2"/>
      <c r="C81" s="22"/>
      <c r="D81" s="20">
        <v>8</v>
      </c>
      <c r="E81" s="70" t="s">
        <v>26</v>
      </c>
      <c r="F81" s="70"/>
      <c r="G81" s="70"/>
      <c r="H81" s="70"/>
      <c r="I81" s="340"/>
      <c r="J81" s="340"/>
      <c r="K81" s="340"/>
      <c r="L81" s="340"/>
      <c r="M81" s="340"/>
      <c r="N81" s="340"/>
      <c r="O81" s="340"/>
      <c r="P81" s="340"/>
      <c r="Q81" s="340"/>
      <c r="R81" s="340"/>
      <c r="S81" s="340"/>
      <c r="T81" s="340"/>
      <c r="U81" s="340"/>
      <c r="V81" s="340"/>
      <c r="W81" s="340"/>
      <c r="X81" s="340"/>
      <c r="Y81" s="340"/>
      <c r="Z81" s="21"/>
    </row>
    <row r="82" spans="1:27" ht="20.100000000000001" customHeight="1">
      <c r="A82" s="2"/>
      <c r="B82" s="2"/>
      <c r="C82" s="23"/>
      <c r="D82" s="208"/>
      <c r="E82" s="32"/>
      <c r="F82" s="32"/>
      <c r="G82" s="32"/>
      <c r="H82" s="32"/>
      <c r="I82" s="47"/>
      <c r="J82" s="207" t="s">
        <v>11</v>
      </c>
      <c r="K82" s="207"/>
      <c r="L82" s="207"/>
      <c r="M82" s="207"/>
      <c r="N82" s="207"/>
      <c r="O82" s="207"/>
      <c r="P82" s="207"/>
      <c r="Q82" s="207"/>
      <c r="R82" s="207"/>
      <c r="S82" s="207"/>
      <c r="T82" s="207"/>
      <c r="U82" s="207"/>
      <c r="V82" s="207"/>
      <c r="W82" s="207"/>
      <c r="X82" s="207"/>
      <c r="Y82" s="207"/>
      <c r="Z82" s="21"/>
    </row>
    <row r="83" spans="1:27" ht="20.100000000000001" customHeight="1">
      <c r="A83" s="2">
        <f>IF(OR(AND($I63="する",NOT(AND(I83&lt;&gt;"",ISNUMBER(VALUE(SUBSTITUTE(I83,"-","")))))), AND($I63="しない",NOT(ISBLANK($I83)))), 1001, 0)</f>
        <v>0</v>
      </c>
      <c r="B83" s="2"/>
      <c r="C83" s="22"/>
      <c r="D83" s="20">
        <v>9</v>
      </c>
      <c r="E83" s="70" t="s">
        <v>6</v>
      </c>
      <c r="F83" s="70"/>
      <c r="G83" s="70"/>
      <c r="H83" s="70"/>
      <c r="I83" s="340"/>
      <c r="J83" s="340"/>
      <c r="K83" s="340"/>
      <c r="L83" s="340"/>
      <c r="M83" s="340"/>
      <c r="N83" s="32"/>
      <c r="O83" s="32"/>
      <c r="P83" s="32"/>
      <c r="Q83" s="32"/>
      <c r="R83" s="32"/>
      <c r="S83" s="32"/>
      <c r="T83" s="32"/>
      <c r="U83" s="32"/>
      <c r="V83" s="32"/>
      <c r="W83" s="32"/>
      <c r="X83" s="32"/>
      <c r="Y83" s="32"/>
      <c r="Z83" s="21"/>
    </row>
    <row r="84" spans="1:27" ht="20.100000000000001" customHeight="1">
      <c r="A84" s="2"/>
      <c r="B84" s="2"/>
      <c r="C84" s="23"/>
      <c r="D84" s="208"/>
      <c r="E84" s="32"/>
      <c r="F84" s="32"/>
      <c r="G84" s="32"/>
      <c r="H84" s="32"/>
      <c r="I84" s="47"/>
      <c r="J84" s="98" t="s">
        <v>190</v>
      </c>
      <c r="K84" s="98"/>
      <c r="L84" s="207"/>
      <c r="M84" s="207"/>
      <c r="N84" s="207"/>
      <c r="O84" s="207"/>
      <c r="P84" s="207"/>
      <c r="Q84" s="207"/>
      <c r="R84" s="207"/>
      <c r="S84" s="207"/>
      <c r="T84" s="207"/>
      <c r="U84" s="207"/>
      <c r="V84" s="207"/>
      <c r="W84" s="207"/>
      <c r="X84" s="207"/>
      <c r="Y84" s="207"/>
      <c r="Z84" s="21"/>
    </row>
    <row r="85" spans="1:27" ht="20.100000000000001" customHeight="1">
      <c r="A85" s="2">
        <f>IF(OR(AND($I63="する",NOT(AND(I85&lt;&gt;"",ISNUMBER(VALUE(SUBSTITUTE(I85,"-","")))))), AND($I63="しない",NOT(ISBLANK($I85)))), 1001, 0)</f>
        <v>0</v>
      </c>
      <c r="B85" s="2"/>
      <c r="C85" s="22"/>
      <c r="D85" s="20">
        <v>10</v>
      </c>
      <c r="E85" s="70" t="s">
        <v>7</v>
      </c>
      <c r="F85" s="70"/>
      <c r="G85" s="70"/>
      <c r="H85" s="70"/>
      <c r="I85" s="340"/>
      <c r="J85" s="340"/>
      <c r="K85" s="340"/>
      <c r="L85" s="340"/>
      <c r="M85" s="340"/>
      <c r="N85" s="32"/>
      <c r="O85" s="32"/>
      <c r="P85" s="32"/>
      <c r="Q85" s="32"/>
      <c r="R85" s="32"/>
      <c r="S85" s="32"/>
      <c r="T85" s="32"/>
      <c r="U85" s="32"/>
      <c r="V85" s="32"/>
      <c r="W85" s="32"/>
      <c r="X85" s="32"/>
      <c r="Y85" s="32"/>
      <c r="Z85" s="21"/>
    </row>
    <row r="86" spans="1:27" ht="20.100000000000001" customHeight="1">
      <c r="A86" s="2"/>
      <c r="B86" s="2"/>
      <c r="C86" s="23"/>
      <c r="D86" s="208"/>
      <c r="E86" s="32"/>
      <c r="F86" s="32"/>
      <c r="G86" s="32"/>
      <c r="H86" s="32"/>
      <c r="I86" s="47"/>
      <c r="J86" s="98" t="s">
        <v>192</v>
      </c>
      <c r="K86" s="98"/>
      <c r="L86" s="207"/>
      <c r="M86" s="207"/>
      <c r="N86" s="207"/>
      <c r="O86" s="207"/>
      <c r="P86" s="207"/>
      <c r="Q86" s="207"/>
      <c r="R86" s="207"/>
      <c r="S86" s="207"/>
      <c r="T86" s="207"/>
      <c r="U86" s="207"/>
      <c r="V86" s="207"/>
      <c r="W86" s="207"/>
      <c r="X86" s="207"/>
      <c r="Y86" s="207"/>
      <c r="Z86" s="21"/>
    </row>
    <row r="87" spans="1:27" ht="20.100000000000001" customHeight="1">
      <c r="A87" s="2">
        <f>IF(AND(I63="しない",NOT(ISBLANK($I87))), 1001, 0)</f>
        <v>0</v>
      </c>
      <c r="B87" s="2"/>
      <c r="C87" s="23"/>
      <c r="D87" s="20">
        <v>11</v>
      </c>
      <c r="E87" s="70" t="s">
        <v>9</v>
      </c>
      <c r="F87" s="70"/>
      <c r="G87" s="70"/>
      <c r="H87" s="70"/>
      <c r="I87" s="340"/>
      <c r="J87" s="340"/>
      <c r="K87" s="340"/>
      <c r="L87" s="340"/>
      <c r="M87" s="340"/>
      <c r="N87" s="340"/>
      <c r="O87" s="340"/>
      <c r="P87" s="340"/>
      <c r="Q87" s="340"/>
      <c r="R87" s="340"/>
      <c r="S87" s="340"/>
      <c r="T87" s="340"/>
      <c r="U87" s="340"/>
      <c r="V87" s="340"/>
      <c r="W87" s="340"/>
      <c r="X87" s="340"/>
      <c r="Y87" s="340"/>
      <c r="Z87" s="21"/>
    </row>
    <row r="88" spans="1:27" ht="20.100000000000001" customHeight="1">
      <c r="A88" s="2"/>
      <c r="B88" s="2"/>
      <c r="C88" s="23"/>
      <c r="D88" s="208"/>
      <c r="E88" s="208"/>
      <c r="F88" s="208"/>
      <c r="G88" s="208"/>
      <c r="H88" s="208"/>
      <c r="I88" s="47"/>
      <c r="J88" s="207" t="s">
        <v>41</v>
      </c>
      <c r="K88" s="207"/>
      <c r="L88" s="207"/>
      <c r="M88" s="207"/>
      <c r="N88" s="207"/>
      <c r="O88" s="207"/>
      <c r="P88" s="207"/>
      <c r="Q88" s="207"/>
      <c r="R88" s="207"/>
      <c r="S88" s="207"/>
      <c r="T88" s="207"/>
      <c r="U88" s="207"/>
      <c r="V88" s="207"/>
      <c r="W88" s="207"/>
      <c r="X88" s="207"/>
      <c r="Y88" s="207"/>
      <c r="Z88" s="208"/>
      <c r="AA88" s="45"/>
    </row>
    <row r="89" spans="1:27" ht="20.100000000000001" customHeight="1">
      <c r="A89" s="2"/>
      <c r="B89" s="2"/>
      <c r="C89" s="25"/>
      <c r="D89" s="68"/>
      <c r="E89" s="68"/>
      <c r="F89" s="68"/>
      <c r="G89" s="68"/>
      <c r="H89" s="68"/>
      <c r="I89" s="46"/>
      <c r="J89" s="78"/>
      <c r="K89" s="78"/>
      <c r="L89" s="78"/>
      <c r="M89" s="78"/>
      <c r="N89" s="78"/>
      <c r="O89" s="78"/>
      <c r="P89" s="78"/>
      <c r="Q89" s="78"/>
      <c r="R89" s="78"/>
      <c r="S89" s="78"/>
      <c r="T89" s="78"/>
      <c r="U89" s="78"/>
      <c r="V89" s="78"/>
      <c r="W89" s="78"/>
      <c r="X89" s="78"/>
      <c r="Y89" s="78"/>
      <c r="Z89" s="79"/>
      <c r="AA89" s="67"/>
    </row>
    <row r="90" spans="1:27" ht="20.100000000000001" customHeight="1">
      <c r="A90" s="2"/>
      <c r="B90" s="2"/>
      <c r="C90" s="208"/>
      <c r="D90" s="208"/>
      <c r="E90" s="208"/>
      <c r="F90" s="208"/>
      <c r="G90" s="208"/>
      <c r="H90" s="208"/>
      <c r="I90" s="47"/>
      <c r="J90" s="209"/>
      <c r="K90" s="209"/>
      <c r="L90" s="209"/>
      <c r="M90" s="209"/>
      <c r="N90" s="209"/>
      <c r="O90" s="209"/>
      <c r="P90" s="209"/>
      <c r="Q90" s="209"/>
      <c r="R90" s="209"/>
      <c r="S90" s="209"/>
      <c r="T90" s="209"/>
      <c r="U90" s="209"/>
      <c r="V90" s="209"/>
      <c r="W90" s="209"/>
      <c r="X90" s="209"/>
      <c r="Y90" s="209"/>
      <c r="Z90" s="32"/>
      <c r="AA90" s="70"/>
    </row>
    <row r="91" spans="1:27" ht="15.75" hidden="1" customHeight="1">
      <c r="A91" s="2"/>
      <c r="B91" s="2"/>
      <c r="C91" s="208"/>
      <c r="D91" s="208"/>
      <c r="E91" s="208"/>
      <c r="F91" s="208"/>
      <c r="G91" s="208"/>
      <c r="H91" s="208"/>
      <c r="I91" s="52"/>
      <c r="J91" s="208"/>
      <c r="K91" s="208"/>
      <c r="L91" s="208"/>
      <c r="M91" s="208"/>
      <c r="N91" s="208"/>
      <c r="O91" s="208"/>
      <c r="P91" s="208"/>
      <c r="Q91" s="208"/>
      <c r="R91" s="208"/>
      <c r="S91" s="208"/>
      <c r="T91" s="208"/>
      <c r="U91" s="208"/>
      <c r="V91" s="208"/>
      <c r="W91" s="208"/>
      <c r="X91" s="208"/>
      <c r="Y91" s="208"/>
      <c r="Z91" s="208"/>
    </row>
    <row r="92" spans="1:27" ht="15.75" hidden="1" customHeight="1">
      <c r="A92" s="2"/>
      <c r="B92" s="2"/>
      <c r="C92" s="208"/>
      <c r="D92" s="208"/>
      <c r="E92" s="208"/>
      <c r="F92" s="208"/>
      <c r="G92" s="208"/>
      <c r="H92" s="208"/>
      <c r="I92" s="28"/>
      <c r="J92" s="52"/>
      <c r="K92" s="52"/>
      <c r="L92" s="52"/>
      <c r="M92" s="52"/>
      <c r="N92" s="52"/>
      <c r="O92" s="52"/>
      <c r="P92" s="52"/>
      <c r="Q92" s="52"/>
      <c r="R92" s="52"/>
      <c r="S92" s="52"/>
      <c r="T92" s="52"/>
      <c r="U92" s="52"/>
      <c r="V92" s="52"/>
      <c r="W92" s="52"/>
      <c r="X92" s="52"/>
      <c r="Y92" s="52"/>
      <c r="Z92" s="208"/>
    </row>
    <row r="93" spans="1:27" ht="15.75" hidden="1" customHeight="1">
      <c r="A93" s="2"/>
      <c r="B93" s="2"/>
      <c r="C93" s="208"/>
      <c r="D93" s="208"/>
      <c r="E93" s="208"/>
      <c r="F93" s="208"/>
      <c r="G93" s="208"/>
      <c r="H93" s="208"/>
      <c r="I93" s="28"/>
      <c r="J93" s="52"/>
      <c r="K93" s="52"/>
      <c r="L93" s="52"/>
      <c r="M93" s="52"/>
      <c r="N93" s="52"/>
      <c r="O93" s="52"/>
      <c r="P93" s="52"/>
      <c r="Q93" s="52"/>
      <c r="R93" s="52"/>
      <c r="S93" s="52"/>
      <c r="T93" s="52"/>
      <c r="U93" s="52"/>
      <c r="V93" s="52"/>
      <c r="W93" s="52"/>
      <c r="X93" s="52"/>
      <c r="Y93" s="52"/>
      <c r="Z93" s="208"/>
    </row>
    <row r="94" spans="1:27" ht="15.75" hidden="1" customHeight="1">
      <c r="A94" s="2"/>
      <c r="B94" s="2"/>
      <c r="C94" s="208"/>
      <c r="D94" s="208"/>
      <c r="E94" s="208"/>
      <c r="F94" s="208"/>
      <c r="G94" s="208"/>
      <c r="H94" s="208"/>
      <c r="I94" s="28"/>
      <c r="J94" s="52"/>
      <c r="K94" s="52"/>
      <c r="L94" s="52"/>
      <c r="M94" s="52"/>
      <c r="N94" s="52"/>
      <c r="O94" s="52"/>
      <c r="P94" s="52"/>
      <c r="Q94" s="52"/>
      <c r="R94" s="52"/>
      <c r="S94" s="52"/>
      <c r="T94" s="52"/>
      <c r="U94" s="52"/>
      <c r="V94" s="52"/>
      <c r="W94" s="52"/>
      <c r="X94" s="52"/>
      <c r="Y94" s="52"/>
      <c r="Z94" s="208"/>
    </row>
    <row r="95" spans="1:27" ht="15.75" hidden="1" customHeight="1">
      <c r="A95" s="2"/>
      <c r="B95" s="2"/>
      <c r="C95" s="208"/>
      <c r="D95" s="208"/>
      <c r="E95" s="208"/>
      <c r="F95" s="208"/>
      <c r="G95" s="208"/>
      <c r="H95" s="208"/>
      <c r="I95" s="28"/>
      <c r="J95" s="52"/>
      <c r="K95" s="52"/>
      <c r="L95" s="52"/>
      <c r="M95" s="52"/>
      <c r="N95" s="52"/>
      <c r="O95" s="52"/>
      <c r="P95" s="52"/>
      <c r="Q95" s="52"/>
      <c r="R95" s="52"/>
      <c r="S95" s="52"/>
      <c r="T95" s="52"/>
      <c r="U95" s="52"/>
      <c r="V95" s="52"/>
      <c r="W95" s="52"/>
      <c r="X95" s="52"/>
      <c r="Y95" s="52"/>
      <c r="Z95" s="208"/>
    </row>
    <row r="96" spans="1:27" ht="15.75" hidden="1" customHeight="1">
      <c r="A96" s="2"/>
      <c r="B96" s="2"/>
      <c r="C96" s="208"/>
      <c r="D96" s="208"/>
      <c r="E96" s="208"/>
      <c r="F96" s="208"/>
      <c r="G96" s="208"/>
      <c r="H96" s="208"/>
      <c r="I96" s="28"/>
      <c r="J96" s="52"/>
      <c r="K96" s="52"/>
      <c r="L96" s="52"/>
      <c r="M96" s="52"/>
      <c r="N96" s="52"/>
      <c r="O96" s="52"/>
      <c r="P96" s="52"/>
      <c r="Q96" s="52"/>
      <c r="R96" s="52"/>
      <c r="S96" s="52"/>
      <c r="T96" s="52"/>
      <c r="U96" s="52"/>
      <c r="V96" s="52"/>
      <c r="W96" s="52"/>
      <c r="X96" s="52"/>
      <c r="Y96" s="52"/>
      <c r="Z96" s="208"/>
    </row>
    <row r="97" spans="1:26" ht="14.45" hidden="1" customHeight="1">
      <c r="A97" s="2"/>
      <c r="B97" s="2"/>
      <c r="C97" s="208"/>
      <c r="D97" s="208"/>
      <c r="E97" s="208"/>
      <c r="F97" s="208"/>
      <c r="G97" s="208"/>
      <c r="H97" s="208"/>
      <c r="I97" s="28"/>
      <c r="J97" s="52"/>
      <c r="K97" s="52"/>
      <c r="L97" s="52"/>
      <c r="M97" s="52"/>
      <c r="N97" s="52"/>
      <c r="O97" s="52"/>
      <c r="P97" s="52"/>
      <c r="Q97" s="52"/>
      <c r="R97" s="52"/>
      <c r="S97" s="52"/>
      <c r="T97" s="52"/>
      <c r="U97" s="52"/>
      <c r="V97" s="52"/>
      <c r="W97" s="52"/>
      <c r="X97" s="52"/>
      <c r="Y97" s="52"/>
      <c r="Z97" s="208"/>
    </row>
    <row r="98" spans="1:26" ht="15.75" hidden="1" customHeight="1">
      <c r="A98" s="2"/>
      <c r="B98" s="2"/>
      <c r="C98" s="208"/>
      <c r="D98" s="208"/>
      <c r="E98" s="208"/>
      <c r="F98" s="208"/>
      <c r="G98" s="208"/>
      <c r="H98" s="208"/>
      <c r="I98" s="28"/>
      <c r="J98" s="52"/>
      <c r="K98" s="52"/>
      <c r="L98" s="52"/>
      <c r="M98" s="52"/>
      <c r="N98" s="52"/>
      <c r="O98" s="52"/>
      <c r="P98" s="52"/>
      <c r="Q98" s="52"/>
      <c r="R98" s="52"/>
      <c r="S98" s="52"/>
      <c r="T98" s="52"/>
      <c r="U98" s="52"/>
      <c r="V98" s="52"/>
      <c r="W98" s="52"/>
      <c r="X98" s="52"/>
      <c r="Y98" s="52"/>
      <c r="Z98" s="208"/>
    </row>
    <row r="99" spans="1:26" ht="15.75" hidden="1" customHeight="1">
      <c r="A99" s="2"/>
      <c r="B99" s="2"/>
      <c r="C99" s="208"/>
      <c r="D99" s="208"/>
      <c r="E99" s="208"/>
      <c r="F99" s="208"/>
      <c r="G99" s="208"/>
      <c r="H99" s="208"/>
      <c r="I99" s="28"/>
      <c r="J99" s="52"/>
      <c r="K99" s="52"/>
      <c r="L99" s="52"/>
      <c r="M99" s="52"/>
      <c r="N99" s="52"/>
      <c r="O99" s="52"/>
      <c r="P99" s="52"/>
      <c r="Q99" s="52"/>
      <c r="R99" s="52"/>
      <c r="S99" s="52"/>
      <c r="T99" s="52"/>
      <c r="U99" s="52"/>
      <c r="V99" s="52"/>
      <c r="W99" s="52"/>
      <c r="X99" s="52"/>
      <c r="Y99" s="52"/>
      <c r="Z99" s="208"/>
    </row>
    <row r="100" spans="1:26" ht="15.75" hidden="1" customHeight="1">
      <c r="A100" s="2"/>
      <c r="B100" s="2"/>
      <c r="C100" s="208"/>
      <c r="D100" s="208"/>
      <c r="E100" s="208"/>
      <c r="F100" s="208"/>
      <c r="G100" s="208"/>
      <c r="H100" s="208"/>
      <c r="I100" s="28"/>
      <c r="J100" s="52"/>
      <c r="K100" s="52"/>
      <c r="L100" s="52"/>
      <c r="M100" s="52"/>
      <c r="N100" s="52"/>
      <c r="O100" s="52"/>
      <c r="P100" s="52"/>
      <c r="Q100" s="52"/>
      <c r="R100" s="52"/>
      <c r="S100" s="52"/>
      <c r="T100" s="52"/>
      <c r="U100" s="52"/>
      <c r="V100" s="52"/>
      <c r="W100" s="52"/>
      <c r="X100" s="52"/>
      <c r="Y100" s="52"/>
      <c r="Z100" s="208"/>
    </row>
    <row r="101" spans="1:26" ht="15.75" hidden="1" customHeight="1">
      <c r="A101" s="2"/>
      <c r="B101" s="2"/>
      <c r="C101" s="208"/>
      <c r="D101" s="208"/>
      <c r="E101" s="208"/>
      <c r="F101" s="208"/>
      <c r="G101" s="208"/>
      <c r="H101" s="208"/>
      <c r="I101" s="28"/>
      <c r="J101" s="52"/>
      <c r="K101" s="52"/>
      <c r="L101" s="52"/>
      <c r="M101" s="52"/>
      <c r="N101" s="52"/>
      <c r="O101" s="52"/>
      <c r="P101" s="52"/>
      <c r="Q101" s="52"/>
      <c r="R101" s="52"/>
      <c r="S101" s="52"/>
      <c r="T101" s="52"/>
      <c r="U101" s="52"/>
      <c r="V101" s="52"/>
      <c r="W101" s="52"/>
      <c r="X101" s="52"/>
      <c r="Y101" s="52"/>
      <c r="Z101" s="208"/>
    </row>
    <row r="102" spans="1:26" ht="15.75" hidden="1" customHeight="1">
      <c r="A102" s="2"/>
      <c r="B102" s="2"/>
      <c r="C102" s="208"/>
      <c r="D102" s="208"/>
      <c r="E102" s="208"/>
      <c r="F102" s="208"/>
      <c r="G102" s="208"/>
      <c r="H102" s="208"/>
      <c r="I102" s="28"/>
      <c r="J102" s="52"/>
      <c r="K102" s="52"/>
      <c r="L102" s="52"/>
      <c r="M102" s="52"/>
      <c r="N102" s="52"/>
      <c r="O102" s="52"/>
      <c r="P102" s="52"/>
      <c r="Q102" s="52"/>
      <c r="R102" s="52"/>
      <c r="S102" s="52"/>
      <c r="T102" s="52"/>
      <c r="U102" s="52"/>
      <c r="V102" s="52"/>
      <c r="W102" s="52"/>
      <c r="X102" s="52"/>
      <c r="Y102" s="52"/>
      <c r="Z102" s="208"/>
    </row>
    <row r="103" spans="1:26" ht="15.75" hidden="1" customHeight="1">
      <c r="A103" s="2"/>
      <c r="B103" s="2"/>
      <c r="C103" s="208"/>
      <c r="D103" s="208"/>
      <c r="E103" s="208"/>
      <c r="F103" s="208"/>
      <c r="G103" s="208"/>
      <c r="H103" s="208"/>
      <c r="I103" s="28"/>
      <c r="J103" s="52"/>
      <c r="K103" s="52"/>
      <c r="L103" s="52"/>
      <c r="M103" s="52"/>
      <c r="N103" s="52"/>
      <c r="O103" s="52"/>
      <c r="P103" s="52"/>
      <c r="Q103" s="52"/>
      <c r="R103" s="52"/>
      <c r="S103" s="52"/>
      <c r="T103" s="52"/>
      <c r="U103" s="52"/>
      <c r="V103" s="52"/>
      <c r="W103" s="52"/>
      <c r="X103" s="52"/>
      <c r="Y103" s="52"/>
      <c r="Z103" s="208"/>
    </row>
    <row r="104" spans="1:26" ht="15.75" hidden="1" customHeight="1">
      <c r="A104" s="2"/>
      <c r="B104" s="2"/>
      <c r="C104" s="208"/>
      <c r="D104" s="208"/>
      <c r="E104" s="208"/>
      <c r="F104" s="208"/>
      <c r="G104" s="208"/>
      <c r="H104" s="208"/>
      <c r="I104" s="28"/>
      <c r="J104" s="52"/>
      <c r="K104" s="52"/>
      <c r="L104" s="52"/>
      <c r="M104" s="52"/>
      <c r="N104" s="52"/>
      <c r="O104" s="52"/>
      <c r="P104" s="52"/>
      <c r="Q104" s="52"/>
      <c r="R104" s="52"/>
      <c r="S104" s="52"/>
      <c r="T104" s="52"/>
      <c r="U104" s="52"/>
      <c r="V104" s="52"/>
      <c r="W104" s="52"/>
      <c r="X104" s="52"/>
      <c r="Y104" s="52"/>
      <c r="Z104" s="208"/>
    </row>
    <row r="105" spans="1:26" ht="15.75" hidden="1" customHeight="1">
      <c r="A105" s="2"/>
      <c r="B105" s="2"/>
      <c r="C105" s="208"/>
      <c r="D105" s="208"/>
      <c r="E105" s="208"/>
      <c r="F105" s="208"/>
      <c r="G105" s="208"/>
      <c r="H105" s="208"/>
      <c r="I105" s="28"/>
      <c r="J105" s="52"/>
      <c r="K105" s="52"/>
      <c r="L105" s="52"/>
      <c r="M105" s="52"/>
      <c r="N105" s="52"/>
      <c r="O105" s="52"/>
      <c r="P105" s="52"/>
      <c r="Q105" s="52"/>
      <c r="R105" s="52"/>
      <c r="S105" s="52"/>
      <c r="T105" s="52"/>
      <c r="U105" s="52"/>
      <c r="V105" s="52"/>
      <c r="W105" s="52"/>
      <c r="X105" s="52"/>
      <c r="Y105" s="52"/>
      <c r="Z105" s="208"/>
    </row>
    <row r="106" spans="1:26" ht="15.75" hidden="1" customHeight="1">
      <c r="A106" s="2"/>
      <c r="B106" s="2"/>
      <c r="C106" s="208"/>
      <c r="D106" s="208"/>
      <c r="E106" s="208"/>
      <c r="F106" s="208"/>
      <c r="G106" s="208"/>
      <c r="H106" s="208"/>
      <c r="I106" s="28"/>
      <c r="J106" s="52"/>
      <c r="K106" s="52"/>
      <c r="L106" s="52"/>
      <c r="M106" s="52"/>
      <c r="N106" s="52"/>
      <c r="O106" s="52"/>
      <c r="P106" s="52"/>
      <c r="Q106" s="52"/>
      <c r="R106" s="52"/>
      <c r="S106" s="52"/>
      <c r="T106" s="52"/>
      <c r="U106" s="52"/>
      <c r="V106" s="52"/>
      <c r="W106" s="52"/>
      <c r="X106" s="52"/>
      <c r="Y106" s="52"/>
      <c r="Z106" s="208"/>
    </row>
    <row r="107" spans="1:26" ht="15.75" hidden="1" customHeight="1">
      <c r="A107" s="2"/>
      <c r="B107" s="2"/>
      <c r="C107" s="208"/>
      <c r="D107" s="208"/>
      <c r="E107" s="208"/>
      <c r="F107" s="208"/>
      <c r="G107" s="208"/>
      <c r="H107" s="208"/>
      <c r="I107" s="28"/>
      <c r="J107" s="52"/>
      <c r="K107" s="52"/>
      <c r="L107" s="52"/>
      <c r="M107" s="52"/>
      <c r="N107" s="52"/>
      <c r="O107" s="52"/>
      <c r="P107" s="52"/>
      <c r="Q107" s="52"/>
      <c r="R107" s="52"/>
      <c r="S107" s="52"/>
      <c r="T107" s="52"/>
      <c r="U107" s="52"/>
      <c r="V107" s="52"/>
      <c r="W107" s="52"/>
      <c r="X107" s="52"/>
      <c r="Y107" s="52"/>
      <c r="Z107" s="208"/>
    </row>
    <row r="108" spans="1:26" ht="20.100000000000001" customHeight="1">
      <c r="A108" s="2"/>
      <c r="B108" s="2"/>
      <c r="C108" s="208"/>
      <c r="D108" s="208"/>
      <c r="E108" s="208"/>
      <c r="F108" s="208"/>
      <c r="G108" s="208"/>
      <c r="H108" s="208"/>
      <c r="I108" s="28"/>
      <c r="J108" s="52"/>
      <c r="K108" s="52"/>
      <c r="L108" s="52"/>
      <c r="M108" s="52"/>
      <c r="N108" s="52"/>
      <c r="O108" s="52"/>
      <c r="P108" s="52"/>
      <c r="Q108" s="52"/>
      <c r="R108" s="52"/>
      <c r="S108" s="52"/>
      <c r="Z108" s="208"/>
    </row>
    <row r="109" spans="1:26" ht="20.100000000000001" customHeight="1">
      <c r="A109" s="2"/>
      <c r="B109" s="2"/>
      <c r="C109" s="271" t="s">
        <v>36</v>
      </c>
      <c r="D109" s="272"/>
      <c r="E109" s="272"/>
      <c r="F109" s="272"/>
      <c r="G109" s="272"/>
      <c r="H109" s="273"/>
    </row>
    <row r="110" spans="1:26" ht="11.25" customHeight="1">
      <c r="A110" s="2"/>
      <c r="B110" s="2"/>
      <c r="C110" s="30"/>
      <c r="D110" s="31"/>
      <c r="E110" s="31"/>
      <c r="F110" s="31"/>
      <c r="G110" s="31"/>
      <c r="H110" s="31"/>
      <c r="I110" s="18"/>
      <c r="J110" s="18"/>
      <c r="K110" s="18"/>
      <c r="L110" s="18"/>
      <c r="M110" s="18"/>
      <c r="N110" s="18"/>
      <c r="O110" s="18"/>
      <c r="P110" s="18"/>
      <c r="Q110" s="18"/>
      <c r="R110" s="18"/>
      <c r="S110" s="18"/>
      <c r="T110" s="18"/>
      <c r="U110" s="18"/>
      <c r="V110" s="18"/>
      <c r="W110" s="18"/>
      <c r="X110" s="18"/>
      <c r="Y110" s="18"/>
      <c r="Z110" s="19"/>
    </row>
    <row r="111" spans="1:26" ht="30" customHeight="1">
      <c r="A111" s="2"/>
      <c r="B111" s="2"/>
      <c r="C111" s="30"/>
      <c r="D111" s="433" t="s">
        <v>196</v>
      </c>
      <c r="E111" s="433"/>
      <c r="F111" s="433"/>
      <c r="G111" s="433"/>
      <c r="H111" s="433"/>
      <c r="I111" s="433"/>
      <c r="J111" s="433"/>
      <c r="K111" s="433"/>
      <c r="L111" s="433"/>
      <c r="M111" s="433"/>
      <c r="N111" s="433"/>
      <c r="O111" s="433"/>
      <c r="P111" s="433"/>
      <c r="Q111" s="433"/>
      <c r="R111" s="433"/>
      <c r="S111" s="433"/>
      <c r="T111" s="433"/>
      <c r="U111" s="433"/>
      <c r="V111" s="433"/>
      <c r="W111" s="433"/>
      <c r="X111" s="433"/>
      <c r="Y111" s="433"/>
      <c r="Z111" s="21"/>
    </row>
    <row r="112" spans="1:26" ht="20.100000000000001" customHeight="1">
      <c r="A112" s="2"/>
      <c r="B112" s="2"/>
      <c r="C112" s="22"/>
      <c r="D112" s="20">
        <v>1</v>
      </c>
      <c r="E112" s="70" t="s">
        <v>8</v>
      </c>
      <c r="F112" s="70"/>
      <c r="G112" s="70"/>
      <c r="H112" s="70"/>
      <c r="I112" s="340"/>
      <c r="J112" s="340"/>
      <c r="K112" s="340"/>
      <c r="L112" s="340"/>
      <c r="M112" s="340"/>
      <c r="N112" s="340"/>
      <c r="O112" s="340"/>
      <c r="P112" s="340"/>
      <c r="Q112" s="340"/>
      <c r="R112" s="340"/>
      <c r="S112" s="340"/>
      <c r="T112" s="340"/>
      <c r="U112" s="340"/>
      <c r="V112" s="340"/>
      <c r="W112" s="340"/>
      <c r="X112" s="340"/>
      <c r="Y112" s="340"/>
      <c r="Z112" s="21"/>
    </row>
    <row r="113" spans="1:26" ht="20.100000000000001" customHeight="1">
      <c r="A113" s="2"/>
      <c r="B113" s="2"/>
      <c r="C113" s="22"/>
      <c r="D113" s="20"/>
      <c r="E113" s="32"/>
      <c r="F113" s="32"/>
      <c r="G113" s="32"/>
      <c r="H113" s="32"/>
      <c r="I113" s="47"/>
      <c r="J113" s="207" t="s">
        <v>42</v>
      </c>
      <c r="K113" s="207"/>
      <c r="L113" s="207"/>
      <c r="M113" s="207"/>
      <c r="N113" s="207"/>
      <c r="O113" s="207"/>
      <c r="P113" s="207"/>
      <c r="Q113" s="207"/>
      <c r="R113" s="207"/>
      <c r="S113" s="207"/>
      <c r="T113" s="207"/>
      <c r="U113" s="207"/>
      <c r="V113" s="207"/>
      <c r="W113" s="207"/>
      <c r="X113" s="207"/>
      <c r="Y113" s="207"/>
      <c r="Z113" s="21"/>
    </row>
    <row r="114" spans="1:26" ht="20.100000000000001" customHeight="1">
      <c r="A114" s="2"/>
      <c r="B114" s="2"/>
      <c r="C114" s="22"/>
      <c r="D114" s="20">
        <v>2</v>
      </c>
      <c r="E114" s="70" t="s">
        <v>27</v>
      </c>
      <c r="F114" s="70"/>
      <c r="G114" s="70"/>
      <c r="H114" s="70"/>
      <c r="I114" s="340"/>
      <c r="J114" s="340"/>
      <c r="K114" s="340"/>
      <c r="L114" s="340"/>
      <c r="M114" s="340"/>
      <c r="N114" s="340"/>
      <c r="O114" s="340"/>
      <c r="P114" s="340"/>
      <c r="Q114" s="340"/>
      <c r="R114" s="340"/>
      <c r="S114" s="340"/>
      <c r="T114" s="340"/>
      <c r="U114" s="340"/>
      <c r="V114" s="340"/>
      <c r="W114" s="340"/>
      <c r="X114" s="340"/>
      <c r="Y114" s="340"/>
      <c r="Z114" s="21"/>
    </row>
    <row r="115" spans="1:26" ht="20.100000000000001" customHeight="1">
      <c r="A115" s="2"/>
      <c r="B115" s="2"/>
      <c r="C115" s="22"/>
      <c r="D115" s="20"/>
      <c r="E115" s="32"/>
      <c r="F115" s="32"/>
      <c r="G115" s="32"/>
      <c r="H115" s="32"/>
      <c r="I115" s="47"/>
      <c r="J115" s="207" t="s">
        <v>10</v>
      </c>
      <c r="K115" s="207"/>
      <c r="L115" s="207"/>
      <c r="M115" s="207"/>
      <c r="N115" s="207"/>
      <c r="O115" s="207"/>
      <c r="P115" s="207"/>
      <c r="Q115" s="207"/>
      <c r="R115" s="207"/>
      <c r="S115" s="207"/>
      <c r="T115" s="207"/>
      <c r="U115" s="207"/>
      <c r="V115" s="207"/>
      <c r="W115" s="207"/>
      <c r="X115" s="207"/>
      <c r="Y115" s="207"/>
      <c r="Z115" s="21"/>
    </row>
    <row r="116" spans="1:26" ht="20.100000000000001" customHeight="1">
      <c r="A116" s="2"/>
      <c r="B116" s="2"/>
      <c r="C116" s="22"/>
      <c r="D116" s="20">
        <v>3</v>
      </c>
      <c r="E116" s="70" t="s">
        <v>28</v>
      </c>
      <c r="F116" s="70"/>
      <c r="G116" s="70"/>
      <c r="H116" s="70"/>
      <c r="I116" s="340"/>
      <c r="J116" s="340"/>
      <c r="K116" s="340"/>
      <c r="L116" s="340"/>
      <c r="M116" s="340"/>
      <c r="N116" s="340"/>
      <c r="O116" s="340"/>
      <c r="P116" s="340"/>
      <c r="Q116" s="340"/>
      <c r="R116" s="340"/>
      <c r="S116" s="340"/>
      <c r="T116" s="340"/>
      <c r="U116" s="340"/>
      <c r="V116" s="340"/>
      <c r="W116" s="340"/>
      <c r="X116" s="340"/>
      <c r="Y116" s="340"/>
      <c r="Z116" s="21"/>
    </row>
    <row r="117" spans="1:26" ht="20.100000000000001" customHeight="1">
      <c r="A117" s="2"/>
      <c r="B117" s="2"/>
      <c r="C117" s="22"/>
      <c r="D117" s="20"/>
      <c r="E117" s="32"/>
      <c r="F117" s="32"/>
      <c r="G117" s="32"/>
      <c r="H117" s="32"/>
      <c r="I117" s="47"/>
      <c r="J117" s="207" t="s">
        <v>11</v>
      </c>
      <c r="K117" s="207"/>
      <c r="L117" s="207"/>
      <c r="M117" s="207"/>
      <c r="N117" s="207"/>
      <c r="O117" s="207"/>
      <c r="P117" s="207"/>
      <c r="Q117" s="207"/>
      <c r="R117" s="207"/>
      <c r="S117" s="207"/>
      <c r="T117" s="207"/>
      <c r="U117" s="207"/>
      <c r="V117" s="207"/>
      <c r="W117" s="207"/>
      <c r="X117" s="207"/>
      <c r="Y117" s="207"/>
      <c r="Z117" s="21"/>
    </row>
    <row r="118" spans="1:26" ht="20.100000000000001" customHeight="1">
      <c r="A118" s="2">
        <f>IF(AND(I118&lt;&gt;"",NOT(ISNUMBER(VALUE(SUBSTITUTE(I118,"-",""))))), 1001, 0)</f>
        <v>0</v>
      </c>
      <c r="B118" s="2"/>
      <c r="C118" s="22"/>
      <c r="D118" s="20">
        <v>4</v>
      </c>
      <c r="E118" s="70" t="s">
        <v>6</v>
      </c>
      <c r="F118" s="70"/>
      <c r="G118" s="70"/>
      <c r="H118" s="70"/>
      <c r="I118" s="340"/>
      <c r="J118" s="340"/>
      <c r="K118" s="340"/>
      <c r="L118" s="340"/>
      <c r="M118" s="340"/>
      <c r="P118" s="59"/>
      <c r="Q118" s="77"/>
      <c r="R118" s="77"/>
      <c r="S118" s="77"/>
      <c r="T118" s="60"/>
      <c r="U118" s="32"/>
      <c r="V118" s="32"/>
      <c r="W118" s="32"/>
      <c r="X118" s="32"/>
      <c r="Y118" s="58"/>
      <c r="Z118" s="21"/>
    </row>
    <row r="119" spans="1:26" ht="20.100000000000001" customHeight="1">
      <c r="A119" s="2"/>
      <c r="B119" s="2"/>
      <c r="C119" s="23"/>
      <c r="D119" s="208"/>
      <c r="E119" s="32"/>
      <c r="F119" s="32"/>
      <c r="G119" s="32"/>
      <c r="H119" s="32"/>
      <c r="I119" s="47"/>
      <c r="J119" s="98" t="s">
        <v>191</v>
      </c>
      <c r="K119" s="98"/>
      <c r="L119" s="207"/>
      <c r="M119" s="207"/>
      <c r="N119" s="207"/>
      <c r="O119" s="207"/>
      <c r="P119" s="207"/>
      <c r="Q119" s="207"/>
      <c r="R119" s="207"/>
      <c r="S119" s="207"/>
      <c r="T119" s="207"/>
      <c r="U119" s="207"/>
      <c r="V119" s="207"/>
      <c r="W119" s="207"/>
      <c r="X119" s="207"/>
      <c r="Y119" s="207"/>
      <c r="Z119" s="21"/>
    </row>
    <row r="120" spans="1:26" ht="20.100000000000001" customHeight="1">
      <c r="A120" s="2">
        <f>IF(AND(I120&lt;&gt;"",NOT(ISNUMBER(VALUE(SUBSTITUTE(I120,"-",""))))), 1001, 0)</f>
        <v>0</v>
      </c>
      <c r="B120" s="2"/>
      <c r="C120" s="22"/>
      <c r="D120" s="20">
        <v>5</v>
      </c>
      <c r="E120" s="70" t="s">
        <v>7</v>
      </c>
      <c r="F120" s="70"/>
      <c r="G120" s="70"/>
      <c r="H120" s="70"/>
      <c r="I120" s="340"/>
      <c r="J120" s="340"/>
      <c r="K120" s="340"/>
      <c r="L120" s="340"/>
      <c r="M120" s="340"/>
      <c r="N120" s="32"/>
      <c r="O120" s="32"/>
      <c r="P120" s="32"/>
      <c r="Q120" s="32"/>
      <c r="R120" s="32"/>
      <c r="S120" s="32"/>
      <c r="T120" s="32"/>
      <c r="U120" s="32"/>
      <c r="V120" s="32"/>
      <c r="W120" s="32"/>
      <c r="X120" s="32"/>
      <c r="Y120" s="32"/>
      <c r="Z120" s="21"/>
    </row>
    <row r="121" spans="1:26" ht="20.100000000000001" customHeight="1">
      <c r="A121" s="2"/>
      <c r="B121" s="2"/>
      <c r="C121" s="23"/>
      <c r="D121" s="208"/>
      <c r="E121" s="32"/>
      <c r="F121" s="32"/>
      <c r="G121" s="32"/>
      <c r="H121" s="32"/>
      <c r="I121" s="47"/>
      <c r="J121" s="98" t="s">
        <v>204</v>
      </c>
      <c r="K121" s="98"/>
      <c r="L121" s="207"/>
      <c r="M121" s="207"/>
      <c r="N121" s="207"/>
      <c r="O121" s="207"/>
      <c r="P121" s="207"/>
      <c r="Q121" s="207"/>
      <c r="R121" s="207"/>
      <c r="S121" s="207"/>
      <c r="T121" s="207"/>
      <c r="U121" s="207"/>
      <c r="V121" s="207"/>
      <c r="W121" s="207"/>
      <c r="X121" s="207"/>
      <c r="Y121" s="207"/>
      <c r="Z121" s="21"/>
    </row>
    <row r="122" spans="1:26" ht="20.100000000000001" customHeight="1">
      <c r="A122" s="2"/>
      <c r="B122" s="2"/>
      <c r="C122" s="22"/>
      <c r="D122" s="20">
        <v>6</v>
      </c>
      <c r="E122" s="70" t="s">
        <v>9</v>
      </c>
      <c r="F122" s="70"/>
      <c r="G122" s="70"/>
      <c r="H122" s="70"/>
      <c r="I122" s="340"/>
      <c r="J122" s="340"/>
      <c r="K122" s="340"/>
      <c r="L122" s="340"/>
      <c r="M122" s="340"/>
      <c r="N122" s="340"/>
      <c r="O122" s="340"/>
      <c r="P122" s="340"/>
      <c r="Q122" s="340"/>
      <c r="R122" s="340"/>
      <c r="S122" s="340"/>
      <c r="T122" s="340"/>
      <c r="U122" s="340"/>
      <c r="V122" s="340"/>
      <c r="W122" s="340"/>
      <c r="X122" s="340"/>
      <c r="Y122" s="340"/>
      <c r="Z122" s="21"/>
    </row>
    <row r="123" spans="1:26" ht="20.100000000000001" customHeight="1">
      <c r="A123" s="2"/>
      <c r="B123" s="2"/>
      <c r="C123" s="23"/>
      <c r="D123" s="208"/>
      <c r="E123" s="208"/>
      <c r="F123" s="208"/>
      <c r="G123" s="208"/>
      <c r="H123" s="208"/>
      <c r="I123" s="47"/>
      <c r="J123" s="207" t="s">
        <v>41</v>
      </c>
      <c r="K123" s="207"/>
      <c r="L123" s="207"/>
      <c r="M123" s="207"/>
      <c r="N123" s="207"/>
      <c r="O123" s="207"/>
      <c r="P123" s="207"/>
      <c r="Q123" s="207"/>
      <c r="R123" s="207"/>
      <c r="S123" s="207"/>
      <c r="T123" s="207"/>
      <c r="U123" s="207"/>
      <c r="V123" s="207"/>
      <c r="W123" s="207"/>
      <c r="X123" s="207"/>
      <c r="Y123" s="207"/>
      <c r="Z123" s="21"/>
    </row>
    <row r="124" spans="1:26" ht="20.100000000000001" customHeight="1">
      <c r="A124" s="2"/>
      <c r="B124" s="2"/>
      <c r="C124" s="25"/>
      <c r="D124" s="68"/>
      <c r="E124" s="68"/>
      <c r="F124" s="68"/>
      <c r="G124" s="68"/>
      <c r="H124" s="68"/>
      <c r="I124" s="39"/>
      <c r="J124" s="26"/>
      <c r="K124" s="26"/>
      <c r="L124" s="26"/>
      <c r="M124" s="26"/>
      <c r="N124" s="26"/>
      <c r="O124" s="26"/>
      <c r="P124" s="26"/>
      <c r="Q124" s="26"/>
      <c r="R124" s="26"/>
      <c r="S124" s="26"/>
      <c r="T124" s="26"/>
      <c r="U124" s="26"/>
      <c r="V124" s="26"/>
      <c r="W124" s="26"/>
      <c r="X124" s="26"/>
      <c r="Y124" s="26"/>
      <c r="Z124" s="27"/>
    </row>
    <row r="125" spans="1:26" ht="20.100000000000001" customHeight="1">
      <c r="A125" s="2"/>
      <c r="B125" s="2"/>
      <c r="C125" s="208"/>
      <c r="D125" s="208"/>
      <c r="E125" s="208"/>
      <c r="F125" s="208"/>
      <c r="G125" s="208"/>
      <c r="H125" s="208"/>
      <c r="I125" s="52"/>
      <c r="J125" s="52"/>
      <c r="K125" s="52"/>
      <c r="L125" s="52"/>
      <c r="M125" s="52"/>
      <c r="N125" s="52"/>
      <c r="O125" s="52"/>
      <c r="P125" s="52"/>
      <c r="Q125" s="52"/>
      <c r="R125" s="52"/>
      <c r="S125" s="52"/>
      <c r="T125" s="52"/>
      <c r="U125" s="52"/>
      <c r="V125" s="52"/>
      <c r="W125" s="52"/>
      <c r="X125" s="52"/>
      <c r="Y125" s="52"/>
      <c r="Z125" s="208"/>
    </row>
    <row r="126" spans="1:26" ht="15.75" hidden="1" customHeight="1">
      <c r="A126" s="2"/>
      <c r="B126" s="2"/>
      <c r="C126" s="208"/>
      <c r="D126" s="208"/>
      <c r="E126" s="208"/>
      <c r="F126" s="208"/>
      <c r="G126" s="208"/>
      <c r="H126" s="208"/>
      <c r="I126" s="52"/>
      <c r="J126" s="208"/>
      <c r="K126" s="208"/>
      <c r="L126" s="208"/>
      <c r="M126" s="208"/>
      <c r="N126" s="208"/>
      <c r="O126" s="208"/>
      <c r="P126" s="208"/>
      <c r="Q126" s="208"/>
      <c r="R126" s="208"/>
      <c r="S126" s="208"/>
      <c r="T126" s="208"/>
      <c r="U126" s="208"/>
      <c r="V126" s="208"/>
      <c r="W126" s="208"/>
      <c r="X126" s="208"/>
      <c r="Y126" s="208"/>
      <c r="Z126" s="208"/>
    </row>
    <row r="127" spans="1:26" ht="15.75" hidden="1" customHeight="1">
      <c r="A127" s="2"/>
      <c r="B127" s="2"/>
      <c r="C127" s="208"/>
      <c r="D127" s="208"/>
      <c r="E127" s="208"/>
      <c r="F127" s="208"/>
      <c r="G127" s="208"/>
      <c r="H127" s="208"/>
      <c r="I127" s="28"/>
      <c r="J127" s="52"/>
      <c r="K127" s="52"/>
      <c r="L127" s="52"/>
      <c r="M127" s="52"/>
      <c r="N127" s="52"/>
      <c r="O127" s="52"/>
      <c r="P127" s="52"/>
      <c r="Q127" s="52"/>
      <c r="R127" s="52"/>
      <c r="S127" s="52"/>
      <c r="T127" s="52"/>
      <c r="U127" s="52"/>
      <c r="V127" s="52"/>
      <c r="W127" s="52"/>
      <c r="X127" s="52"/>
      <c r="Y127" s="52"/>
      <c r="Z127" s="208"/>
    </row>
    <row r="128" spans="1:26" ht="15.75" hidden="1" customHeight="1">
      <c r="A128" s="2"/>
      <c r="B128" s="2"/>
      <c r="C128" s="208"/>
      <c r="D128" s="208"/>
      <c r="E128" s="208"/>
      <c r="F128" s="208"/>
      <c r="G128" s="208"/>
      <c r="H128" s="208"/>
      <c r="I128" s="28"/>
      <c r="J128" s="52"/>
      <c r="K128" s="52"/>
      <c r="L128" s="52"/>
      <c r="M128" s="52"/>
      <c r="N128" s="52"/>
      <c r="O128" s="52"/>
      <c r="P128" s="52"/>
      <c r="Q128" s="52"/>
      <c r="R128" s="52"/>
      <c r="S128" s="52"/>
      <c r="T128" s="52"/>
      <c r="U128" s="52"/>
      <c r="V128" s="52"/>
      <c r="W128" s="52"/>
      <c r="X128" s="52"/>
      <c r="Y128" s="52"/>
      <c r="Z128" s="208"/>
    </row>
    <row r="129" spans="1:26" ht="15.75" hidden="1" customHeight="1">
      <c r="A129" s="2"/>
      <c r="B129" s="2"/>
      <c r="C129" s="208"/>
      <c r="D129" s="208"/>
      <c r="E129" s="208"/>
      <c r="F129" s="208"/>
      <c r="G129" s="208"/>
      <c r="H129" s="208"/>
      <c r="I129" s="28"/>
      <c r="J129" s="52"/>
      <c r="K129" s="52"/>
      <c r="L129" s="52"/>
      <c r="M129" s="52"/>
      <c r="N129" s="52"/>
      <c r="O129" s="52"/>
      <c r="P129" s="52"/>
      <c r="Q129" s="52"/>
      <c r="R129" s="52"/>
      <c r="S129" s="52"/>
      <c r="T129" s="52"/>
      <c r="U129" s="52"/>
      <c r="V129" s="52"/>
      <c r="W129" s="52"/>
      <c r="X129" s="52"/>
      <c r="Y129" s="52"/>
      <c r="Z129" s="208"/>
    </row>
    <row r="130" spans="1:26" ht="15.75" hidden="1" customHeight="1">
      <c r="A130" s="2"/>
      <c r="B130" s="2"/>
      <c r="C130" s="208"/>
      <c r="D130" s="208"/>
      <c r="E130" s="208"/>
      <c r="F130" s="208"/>
      <c r="G130" s="208"/>
      <c r="H130" s="208"/>
      <c r="I130" s="28"/>
      <c r="J130" s="52"/>
      <c r="K130" s="52"/>
      <c r="L130" s="52"/>
      <c r="M130" s="52"/>
      <c r="N130" s="52"/>
      <c r="O130" s="52"/>
      <c r="P130" s="52"/>
      <c r="Q130" s="52"/>
      <c r="R130" s="52"/>
      <c r="S130" s="52"/>
      <c r="T130" s="52"/>
      <c r="U130" s="52"/>
      <c r="V130" s="52"/>
      <c r="W130" s="52"/>
      <c r="X130" s="52"/>
      <c r="Y130" s="52"/>
      <c r="Z130" s="208"/>
    </row>
    <row r="131" spans="1:26" ht="15.75" hidden="1" customHeight="1">
      <c r="A131" s="2"/>
      <c r="B131" s="2"/>
      <c r="C131" s="208"/>
      <c r="D131" s="208"/>
      <c r="E131" s="208"/>
      <c r="F131" s="208"/>
      <c r="G131" s="208"/>
      <c r="H131" s="208"/>
      <c r="I131" s="28"/>
      <c r="J131" s="52"/>
      <c r="K131" s="52"/>
      <c r="L131" s="52"/>
      <c r="M131" s="52"/>
      <c r="N131" s="52"/>
      <c r="O131" s="52"/>
      <c r="P131" s="52"/>
      <c r="Q131" s="52"/>
      <c r="R131" s="52"/>
      <c r="S131" s="52"/>
      <c r="T131" s="52"/>
      <c r="U131" s="52"/>
      <c r="V131" s="52"/>
      <c r="W131" s="52"/>
      <c r="X131" s="52"/>
      <c r="Y131" s="52"/>
      <c r="Z131" s="208"/>
    </row>
    <row r="132" spans="1:26" ht="14.45" hidden="1" customHeight="1">
      <c r="A132" s="2"/>
      <c r="B132" s="2"/>
      <c r="C132" s="208"/>
      <c r="D132" s="208"/>
      <c r="E132" s="208"/>
      <c r="F132" s="208"/>
      <c r="G132" s="208"/>
      <c r="H132" s="208"/>
      <c r="I132" s="28"/>
      <c r="J132" s="52"/>
      <c r="K132" s="52"/>
      <c r="L132" s="52"/>
      <c r="M132" s="52"/>
      <c r="N132" s="52"/>
      <c r="O132" s="52"/>
      <c r="P132" s="52"/>
      <c r="Q132" s="52"/>
      <c r="R132" s="52"/>
      <c r="S132" s="52"/>
      <c r="T132" s="52"/>
      <c r="U132" s="52"/>
      <c r="V132" s="52"/>
      <c r="W132" s="52"/>
      <c r="X132" s="52"/>
      <c r="Y132" s="52"/>
      <c r="Z132" s="208"/>
    </row>
    <row r="133" spans="1:26" ht="15.75" hidden="1" customHeight="1">
      <c r="A133" s="2"/>
      <c r="B133" s="2"/>
      <c r="C133" s="208"/>
      <c r="D133" s="208"/>
      <c r="E133" s="208"/>
      <c r="F133" s="208"/>
      <c r="G133" s="208"/>
      <c r="H133" s="208"/>
      <c r="I133" s="28"/>
      <c r="J133" s="52"/>
      <c r="K133" s="52"/>
      <c r="L133" s="52"/>
      <c r="M133" s="52"/>
      <c r="N133" s="52"/>
      <c r="O133" s="52"/>
      <c r="P133" s="52"/>
      <c r="Q133" s="52"/>
      <c r="R133" s="52"/>
      <c r="S133" s="52"/>
      <c r="T133" s="52"/>
      <c r="U133" s="52"/>
      <c r="V133" s="52"/>
      <c r="W133" s="52"/>
      <c r="X133" s="52"/>
      <c r="Y133" s="52"/>
      <c r="Z133" s="208"/>
    </row>
    <row r="134" spans="1:26" ht="15.75" hidden="1" customHeight="1">
      <c r="A134" s="2"/>
      <c r="B134" s="2"/>
      <c r="C134" s="208"/>
      <c r="D134" s="208"/>
      <c r="E134" s="208"/>
      <c r="F134" s="208"/>
      <c r="G134" s="208"/>
      <c r="H134" s="208"/>
      <c r="I134" s="28"/>
      <c r="J134" s="52"/>
      <c r="K134" s="52"/>
      <c r="L134" s="52"/>
      <c r="M134" s="52"/>
      <c r="N134" s="52"/>
      <c r="O134" s="52"/>
      <c r="P134" s="52"/>
      <c r="Q134" s="52"/>
      <c r="R134" s="52"/>
      <c r="S134" s="52"/>
      <c r="T134" s="52"/>
      <c r="U134" s="52"/>
      <c r="V134" s="52"/>
      <c r="W134" s="52"/>
      <c r="X134" s="52"/>
      <c r="Y134" s="52"/>
      <c r="Z134" s="208"/>
    </row>
    <row r="135" spans="1:26" ht="15.75" hidden="1" customHeight="1">
      <c r="A135" s="2"/>
      <c r="B135" s="2"/>
      <c r="C135" s="208"/>
      <c r="D135" s="208"/>
      <c r="E135" s="208"/>
      <c r="F135" s="208"/>
      <c r="G135" s="208"/>
      <c r="H135" s="208"/>
      <c r="I135" s="28"/>
      <c r="J135" s="52"/>
      <c r="K135" s="52"/>
      <c r="L135" s="52"/>
      <c r="M135" s="52"/>
      <c r="N135" s="52"/>
      <c r="O135" s="52"/>
      <c r="P135" s="52"/>
      <c r="Q135" s="52"/>
      <c r="R135" s="52"/>
      <c r="S135" s="52"/>
      <c r="T135" s="52"/>
      <c r="U135" s="52"/>
      <c r="V135" s="52"/>
      <c r="W135" s="52"/>
      <c r="X135" s="52"/>
      <c r="Y135" s="52"/>
      <c r="Z135" s="208"/>
    </row>
    <row r="136" spans="1:26" ht="15.75" hidden="1" customHeight="1">
      <c r="A136" s="2"/>
      <c r="B136" s="2"/>
      <c r="C136" s="208"/>
      <c r="D136" s="208"/>
      <c r="E136" s="208"/>
      <c r="F136" s="208"/>
      <c r="G136" s="208"/>
      <c r="H136" s="208"/>
      <c r="I136" s="28"/>
      <c r="J136" s="52"/>
      <c r="K136" s="52"/>
      <c r="L136" s="52"/>
      <c r="M136" s="52"/>
      <c r="N136" s="52"/>
      <c r="O136" s="52"/>
      <c r="P136" s="52"/>
      <c r="Q136" s="52"/>
      <c r="R136" s="52"/>
      <c r="S136" s="52"/>
      <c r="T136" s="52"/>
      <c r="U136" s="52"/>
      <c r="V136" s="52"/>
      <c r="W136" s="52"/>
      <c r="X136" s="52"/>
      <c r="Y136" s="52"/>
      <c r="Z136" s="208"/>
    </row>
    <row r="137" spans="1:26" ht="15.75" hidden="1" customHeight="1">
      <c r="A137" s="2"/>
      <c r="B137" s="2"/>
      <c r="C137" s="208"/>
      <c r="D137" s="208"/>
      <c r="E137" s="208"/>
      <c r="F137" s="208"/>
      <c r="G137" s="208"/>
      <c r="H137" s="208"/>
      <c r="I137" s="28"/>
      <c r="J137" s="52"/>
      <c r="K137" s="52"/>
      <c r="L137" s="52"/>
      <c r="M137" s="52"/>
      <c r="N137" s="52"/>
      <c r="O137" s="52"/>
      <c r="P137" s="52"/>
      <c r="Q137" s="52"/>
      <c r="R137" s="52"/>
      <c r="S137" s="52"/>
      <c r="T137" s="52"/>
      <c r="U137" s="52"/>
      <c r="V137" s="52"/>
      <c r="W137" s="52"/>
      <c r="X137" s="52"/>
      <c r="Y137" s="52"/>
      <c r="Z137" s="208"/>
    </row>
    <row r="138" spans="1:26" ht="15.75" hidden="1" customHeight="1">
      <c r="A138" s="2"/>
      <c r="B138" s="2"/>
      <c r="C138" s="208"/>
      <c r="D138" s="208"/>
      <c r="E138" s="208"/>
      <c r="F138" s="208"/>
      <c r="G138" s="208"/>
      <c r="H138" s="208"/>
      <c r="I138" s="28"/>
      <c r="J138" s="52"/>
      <c r="K138" s="52"/>
      <c r="L138" s="52"/>
      <c r="M138" s="52"/>
      <c r="N138" s="52"/>
      <c r="O138" s="52"/>
      <c r="P138" s="52"/>
      <c r="Q138" s="52"/>
      <c r="R138" s="52"/>
      <c r="S138" s="52"/>
      <c r="T138" s="52"/>
      <c r="U138" s="52"/>
      <c r="V138" s="52"/>
      <c r="W138" s="52"/>
      <c r="X138" s="52"/>
      <c r="Y138" s="52"/>
      <c r="Z138" s="208"/>
    </row>
    <row r="139" spans="1:26" ht="15.75" hidden="1" customHeight="1">
      <c r="A139" s="2"/>
      <c r="B139" s="2"/>
      <c r="C139" s="208"/>
      <c r="D139" s="208"/>
      <c r="E139" s="208"/>
      <c r="F139" s="208"/>
      <c r="G139" s="208"/>
      <c r="H139" s="208"/>
      <c r="I139" s="28"/>
      <c r="J139" s="52"/>
      <c r="K139" s="52"/>
      <c r="L139" s="52"/>
      <c r="M139" s="52"/>
      <c r="N139" s="52"/>
      <c r="O139" s="52"/>
      <c r="P139" s="52"/>
      <c r="Q139" s="52"/>
      <c r="R139" s="52"/>
      <c r="S139" s="52"/>
      <c r="T139" s="52"/>
      <c r="U139" s="52"/>
      <c r="V139" s="52"/>
      <c r="W139" s="52"/>
      <c r="X139" s="52"/>
      <c r="Y139" s="52"/>
      <c r="Z139" s="208"/>
    </row>
    <row r="140" spans="1:26" ht="15.75" hidden="1" customHeight="1">
      <c r="A140" s="2"/>
      <c r="B140" s="2"/>
      <c r="C140" s="208"/>
      <c r="D140" s="208"/>
      <c r="E140" s="208"/>
      <c r="F140" s="208"/>
      <c r="G140" s="208"/>
      <c r="H140" s="208"/>
      <c r="I140" s="28"/>
      <c r="J140" s="52"/>
      <c r="K140" s="52"/>
      <c r="L140" s="52"/>
      <c r="M140" s="52"/>
      <c r="N140" s="52"/>
      <c r="O140" s="52"/>
      <c r="P140" s="52"/>
      <c r="Q140" s="52"/>
      <c r="R140" s="52"/>
      <c r="S140" s="52"/>
      <c r="T140" s="52"/>
      <c r="U140" s="52"/>
      <c r="V140" s="52"/>
      <c r="W140" s="52"/>
      <c r="X140" s="52"/>
      <c r="Y140" s="52"/>
      <c r="Z140" s="208"/>
    </row>
    <row r="141" spans="1:26" ht="15.75" hidden="1" customHeight="1">
      <c r="A141" s="2"/>
      <c r="B141" s="2"/>
      <c r="C141" s="208"/>
      <c r="D141" s="208"/>
      <c r="E141" s="208"/>
      <c r="F141" s="208"/>
      <c r="G141" s="208"/>
      <c r="H141" s="208"/>
      <c r="I141" s="28"/>
      <c r="J141" s="52"/>
      <c r="K141" s="52"/>
      <c r="L141" s="52"/>
      <c r="M141" s="52"/>
      <c r="N141" s="52"/>
      <c r="O141" s="52"/>
      <c r="P141" s="52"/>
      <c r="Q141" s="52"/>
      <c r="R141" s="52"/>
      <c r="S141" s="52"/>
      <c r="T141" s="52"/>
      <c r="U141" s="52"/>
      <c r="V141" s="52"/>
      <c r="W141" s="52"/>
      <c r="X141" s="52"/>
      <c r="Y141" s="52"/>
      <c r="Z141" s="208"/>
    </row>
    <row r="142" spans="1:26" ht="15.75" hidden="1" customHeight="1">
      <c r="A142" s="2"/>
      <c r="B142" s="2"/>
      <c r="C142" s="208"/>
      <c r="D142" s="208"/>
      <c r="E142" s="208"/>
      <c r="F142" s="208"/>
      <c r="G142" s="208"/>
      <c r="H142" s="208"/>
      <c r="I142" s="28"/>
      <c r="J142" s="52"/>
      <c r="K142" s="52"/>
      <c r="L142" s="52"/>
      <c r="M142" s="52"/>
      <c r="N142" s="52"/>
      <c r="O142" s="52"/>
      <c r="P142" s="52"/>
      <c r="Q142" s="52"/>
      <c r="R142" s="52"/>
      <c r="S142" s="52"/>
      <c r="T142" s="52"/>
      <c r="U142" s="52"/>
      <c r="V142" s="52"/>
      <c r="W142" s="52"/>
      <c r="X142" s="52"/>
      <c r="Y142" s="52"/>
      <c r="Z142" s="208"/>
    </row>
    <row r="143" spans="1:26" ht="14.45" hidden="1" customHeight="1">
      <c r="A143" s="2"/>
      <c r="B143" s="2"/>
      <c r="C143" s="208"/>
      <c r="D143" s="208"/>
      <c r="E143" s="208"/>
      <c r="F143" s="208"/>
      <c r="G143" s="208"/>
      <c r="H143" s="208"/>
      <c r="I143" s="28"/>
      <c r="J143" s="52"/>
      <c r="K143" s="52"/>
      <c r="L143" s="52"/>
      <c r="M143" s="52"/>
      <c r="N143" s="52"/>
      <c r="O143" s="52"/>
      <c r="P143" s="52"/>
      <c r="Q143" s="52"/>
      <c r="R143" s="52"/>
      <c r="S143" s="52"/>
      <c r="T143" s="52"/>
      <c r="U143" s="52"/>
      <c r="V143" s="52"/>
      <c r="W143" s="52"/>
      <c r="X143" s="52"/>
      <c r="Y143" s="52"/>
      <c r="Z143" s="208"/>
    </row>
    <row r="144" spans="1:26" ht="14.45" hidden="1" customHeight="1">
      <c r="A144" s="2"/>
      <c r="B144" s="2"/>
      <c r="C144" s="208"/>
      <c r="D144" s="208"/>
      <c r="E144" s="208"/>
      <c r="F144" s="208"/>
      <c r="G144" s="208"/>
      <c r="H144" s="208"/>
      <c r="I144" s="28"/>
      <c r="J144" s="52"/>
      <c r="K144" s="52"/>
      <c r="L144" s="52"/>
      <c r="M144" s="52"/>
      <c r="N144" s="52"/>
      <c r="O144" s="52"/>
      <c r="P144" s="52"/>
      <c r="Q144" s="52"/>
      <c r="R144" s="52"/>
      <c r="S144" s="52"/>
      <c r="T144" s="52"/>
      <c r="U144" s="52"/>
      <c r="V144" s="52"/>
      <c r="W144" s="52"/>
      <c r="X144" s="52"/>
      <c r="Y144" s="52"/>
      <c r="Z144" s="208"/>
    </row>
    <row r="145" spans="1:26" ht="20.100000000000001" customHeight="1">
      <c r="A145" s="2"/>
      <c r="B145" s="2"/>
      <c r="C145" s="208"/>
      <c r="D145" s="208"/>
      <c r="E145" s="208"/>
      <c r="F145" s="208"/>
      <c r="G145" s="208"/>
      <c r="H145" s="208"/>
      <c r="I145" s="28"/>
      <c r="J145" s="52"/>
      <c r="K145" s="52"/>
      <c r="L145" s="52"/>
      <c r="M145" s="52"/>
      <c r="N145" s="52"/>
      <c r="O145" s="52"/>
      <c r="P145" s="52"/>
      <c r="Q145" s="52"/>
      <c r="R145" s="52"/>
      <c r="S145" s="52"/>
      <c r="T145" s="52"/>
      <c r="U145" s="52"/>
      <c r="V145" s="52"/>
      <c r="W145" s="52"/>
      <c r="X145" s="52"/>
      <c r="Y145" s="52"/>
      <c r="Z145" s="208"/>
    </row>
    <row r="146" spans="1:26" ht="20.100000000000001" customHeight="1">
      <c r="A146" s="2"/>
      <c r="B146" s="2"/>
      <c r="C146" s="271" t="s">
        <v>37</v>
      </c>
      <c r="D146" s="272"/>
      <c r="E146" s="272"/>
      <c r="F146" s="272"/>
      <c r="G146" s="272"/>
      <c r="H146" s="273"/>
    </row>
    <row r="147" spans="1:26" ht="11.25" customHeight="1">
      <c r="A147" s="2"/>
      <c r="B147" s="2"/>
      <c r="C147" s="17"/>
      <c r="D147" s="49"/>
      <c r="E147" s="49"/>
      <c r="F147" s="49"/>
      <c r="G147" s="49"/>
      <c r="H147" s="49"/>
      <c r="I147" s="18"/>
      <c r="J147" s="18"/>
      <c r="K147" s="18"/>
      <c r="L147" s="18"/>
      <c r="M147" s="18"/>
      <c r="N147" s="18"/>
      <c r="O147" s="18"/>
      <c r="P147" s="18"/>
      <c r="Q147" s="18"/>
      <c r="R147" s="18"/>
      <c r="S147" s="18"/>
      <c r="T147" s="18"/>
      <c r="U147" s="18"/>
      <c r="V147" s="18"/>
      <c r="W147" s="18"/>
      <c r="X147" s="18"/>
      <c r="Y147" s="18"/>
      <c r="Z147" s="19"/>
    </row>
    <row r="148" spans="1:26" s="61" customFormat="1" ht="20.100000000000001" customHeight="1">
      <c r="A148" s="99"/>
      <c r="B148" s="99"/>
      <c r="C148" s="110"/>
      <c r="D148" s="111" t="s">
        <v>156</v>
      </c>
      <c r="E148" s="111"/>
      <c r="F148" s="111"/>
      <c r="G148" s="111"/>
      <c r="H148" s="111"/>
      <c r="I148" s="111"/>
      <c r="J148" s="111"/>
      <c r="K148" s="111"/>
      <c r="L148" s="111"/>
      <c r="M148" s="111"/>
      <c r="N148" s="111"/>
      <c r="O148" s="111"/>
      <c r="P148" s="111"/>
      <c r="Q148" s="111"/>
      <c r="R148" s="111"/>
      <c r="S148" s="111"/>
      <c r="T148" s="111"/>
      <c r="U148" s="60"/>
      <c r="V148" s="60"/>
      <c r="W148" s="60"/>
      <c r="X148" s="60"/>
      <c r="Z148" s="102"/>
    </row>
    <row r="149" spans="1:26" s="61" customFormat="1" ht="20.100000000000001" customHeight="1">
      <c r="A149" s="99">
        <f>IF(AND(I149&lt;&gt;"しない", I149&lt;&gt;"する"), 1001, 0)</f>
        <v>0</v>
      </c>
      <c r="B149" s="99"/>
      <c r="C149" s="110"/>
      <c r="D149" s="101">
        <v>1</v>
      </c>
      <c r="E149" s="106" t="s">
        <v>157</v>
      </c>
      <c r="F149" s="106"/>
      <c r="G149" s="106"/>
      <c r="H149" s="106"/>
      <c r="I149" s="345" t="s">
        <v>200</v>
      </c>
      <c r="J149" s="345"/>
      <c r="K149" s="345"/>
      <c r="L149" s="345"/>
      <c r="M149" s="345"/>
      <c r="N149" s="106"/>
      <c r="O149" s="106"/>
      <c r="P149" s="106"/>
      <c r="Q149" s="106"/>
      <c r="R149" s="106"/>
      <c r="S149" s="106"/>
      <c r="T149" s="106"/>
      <c r="U149" s="106"/>
      <c r="V149" s="106"/>
      <c r="W149" s="106"/>
      <c r="X149" s="106"/>
      <c r="Z149" s="102"/>
    </row>
    <row r="150" spans="1:26" s="61" customFormat="1" ht="20.100000000000001" customHeight="1">
      <c r="A150" s="99"/>
      <c r="B150" s="99"/>
      <c r="C150" s="110"/>
      <c r="D150" s="60"/>
      <c r="E150" s="106"/>
      <c r="F150" s="106"/>
      <c r="G150" s="106"/>
      <c r="H150" s="106"/>
      <c r="I150" s="104"/>
      <c r="J150" s="98" t="s">
        <v>155</v>
      </c>
      <c r="K150" s="98"/>
      <c r="L150" s="98"/>
      <c r="M150" s="98"/>
      <c r="N150" s="98"/>
      <c r="O150" s="98"/>
      <c r="P150" s="98"/>
      <c r="Q150" s="98"/>
      <c r="R150" s="98"/>
      <c r="S150" s="98"/>
      <c r="T150" s="98"/>
      <c r="U150" s="98"/>
      <c r="V150" s="98"/>
      <c r="W150" s="98"/>
      <c r="X150" s="98"/>
      <c r="Z150" s="102"/>
    </row>
    <row r="151" spans="1:26" ht="20.100000000000001" customHeight="1">
      <c r="A151" s="2">
        <f>IF(AND($I149="する",ISBLANK($I151)), 1001, 0)</f>
        <v>0</v>
      </c>
      <c r="B151" s="2"/>
      <c r="C151" s="22"/>
      <c r="D151" s="20">
        <v>2</v>
      </c>
      <c r="E151" s="70" t="s">
        <v>0</v>
      </c>
      <c r="F151" s="70"/>
      <c r="G151" s="70"/>
      <c r="H151" s="70"/>
      <c r="I151" s="342"/>
      <c r="J151" s="350"/>
      <c r="K151" s="350"/>
      <c r="L151" s="350"/>
      <c r="M151" s="350"/>
      <c r="N151" s="32"/>
      <c r="O151" s="32"/>
      <c r="P151" s="32"/>
      <c r="Q151" s="32"/>
      <c r="R151" s="32"/>
      <c r="S151" s="32"/>
      <c r="T151" s="32"/>
      <c r="U151" s="32"/>
      <c r="V151" s="32"/>
      <c r="W151" s="32"/>
      <c r="X151" s="32"/>
      <c r="Y151" s="32"/>
      <c r="Z151" s="21"/>
    </row>
    <row r="152" spans="1:26" ht="20.100000000000001" customHeight="1">
      <c r="A152" s="2"/>
      <c r="B152" s="2"/>
      <c r="C152" s="22"/>
      <c r="D152" s="20"/>
      <c r="E152" s="32"/>
      <c r="F152" s="32"/>
      <c r="G152" s="32"/>
      <c r="H152" s="32"/>
      <c r="I152" s="29"/>
      <c r="J152" s="98" t="s">
        <v>217</v>
      </c>
      <c r="K152" s="98"/>
      <c r="L152" s="207"/>
      <c r="M152" s="207"/>
      <c r="N152" s="207"/>
      <c r="O152" s="207"/>
      <c r="P152" s="207"/>
      <c r="Q152" s="207"/>
      <c r="R152" s="207"/>
      <c r="S152" s="207"/>
      <c r="T152" s="207"/>
      <c r="U152" s="207"/>
      <c r="V152" s="207"/>
      <c r="W152" s="207"/>
      <c r="X152" s="207"/>
      <c r="Y152" s="207"/>
      <c r="Z152" s="21"/>
    </row>
    <row r="153" spans="1:26" ht="20.100000000000001" customHeight="1">
      <c r="A153" s="2">
        <f>IF(AND($I149="する",ISBLANK($I153)), 1001, 0)</f>
        <v>0</v>
      </c>
      <c r="B153" s="2"/>
      <c r="C153" s="22"/>
      <c r="D153" s="20">
        <v>3</v>
      </c>
      <c r="E153" s="70" t="s">
        <v>1</v>
      </c>
      <c r="F153" s="70"/>
      <c r="G153" s="70"/>
      <c r="H153" s="70"/>
      <c r="I153" s="343"/>
      <c r="J153" s="343"/>
      <c r="K153" s="343"/>
      <c r="L153" s="343"/>
      <c r="M153" s="343"/>
      <c r="N153" s="343"/>
      <c r="O153" s="343"/>
      <c r="P153" s="343"/>
      <c r="Q153" s="343"/>
      <c r="R153" s="343"/>
      <c r="S153" s="343"/>
      <c r="T153" s="343"/>
      <c r="U153" s="343"/>
      <c r="V153" s="343"/>
      <c r="W153" s="343"/>
      <c r="X153" s="343"/>
      <c r="Y153" s="343"/>
      <c r="Z153" s="21"/>
    </row>
    <row r="154" spans="1:26" ht="20.100000000000001" customHeight="1">
      <c r="A154" s="2"/>
      <c r="B154" s="2"/>
      <c r="C154" s="22"/>
      <c r="D154" s="20"/>
      <c r="E154" s="32"/>
      <c r="F154" s="32"/>
      <c r="G154" s="32"/>
      <c r="H154" s="32"/>
      <c r="I154" s="47"/>
      <c r="J154" s="207" t="s">
        <v>23</v>
      </c>
      <c r="K154" s="207"/>
      <c r="L154" s="207"/>
      <c r="M154" s="207"/>
      <c r="N154" s="207"/>
      <c r="O154" s="207"/>
      <c r="P154" s="207"/>
      <c r="Q154" s="207"/>
      <c r="R154" s="207"/>
      <c r="S154" s="207"/>
      <c r="T154" s="207"/>
      <c r="U154" s="207"/>
      <c r="V154" s="207"/>
      <c r="W154" s="207"/>
      <c r="X154" s="207"/>
      <c r="Y154" s="207"/>
      <c r="Z154" s="21"/>
    </row>
    <row r="155" spans="1:26" ht="20.100000000000001" customHeight="1">
      <c r="A155" s="2"/>
      <c r="B155" s="2"/>
      <c r="C155" s="22"/>
      <c r="D155" s="20">
        <v>4</v>
      </c>
      <c r="E155" s="80" t="s">
        <v>38</v>
      </c>
      <c r="F155" s="80"/>
      <c r="G155" s="80"/>
      <c r="H155" s="80"/>
      <c r="I155" s="340"/>
      <c r="J155" s="340"/>
      <c r="K155" s="340"/>
      <c r="L155" s="340"/>
      <c r="M155" s="340"/>
      <c r="N155" s="340"/>
      <c r="O155" s="340"/>
      <c r="P155" s="340"/>
      <c r="Q155" s="340"/>
      <c r="R155" s="340"/>
      <c r="S155" s="340"/>
      <c r="T155" s="340"/>
      <c r="U155" s="340"/>
      <c r="V155" s="340"/>
      <c r="W155" s="340"/>
      <c r="X155" s="340"/>
      <c r="Y155" s="340"/>
      <c r="Z155" s="21"/>
    </row>
    <row r="156" spans="1:26" ht="20.100000000000001" customHeight="1">
      <c r="A156" s="2"/>
      <c r="B156" s="2"/>
      <c r="C156" s="22"/>
      <c r="D156" s="20"/>
      <c r="E156" s="106"/>
      <c r="F156" s="106"/>
      <c r="G156" s="106"/>
      <c r="H156" s="106"/>
      <c r="I156" s="47"/>
      <c r="J156" s="207" t="s">
        <v>10</v>
      </c>
      <c r="K156" s="207"/>
      <c r="L156" s="207"/>
      <c r="M156" s="207"/>
      <c r="N156" s="207"/>
      <c r="O156" s="207"/>
      <c r="P156" s="207"/>
      <c r="Q156" s="207"/>
      <c r="R156" s="207"/>
      <c r="S156" s="207"/>
      <c r="T156" s="207"/>
      <c r="U156" s="207"/>
      <c r="V156" s="207"/>
      <c r="W156" s="207"/>
      <c r="X156" s="207"/>
      <c r="Y156" s="207"/>
      <c r="Z156" s="21"/>
    </row>
    <row r="157" spans="1:26" ht="20.100000000000001" customHeight="1">
      <c r="A157" s="2">
        <f>IF(AND($I149="する",ISBLANK($I157)), 1001, 0)</f>
        <v>0</v>
      </c>
      <c r="B157" s="2"/>
      <c r="C157" s="22"/>
      <c r="D157" s="20">
        <v>5</v>
      </c>
      <c r="E157" s="80" t="s">
        <v>39</v>
      </c>
      <c r="F157" s="80"/>
      <c r="G157" s="80"/>
      <c r="H157" s="80"/>
      <c r="I157" s="340"/>
      <c r="J157" s="340"/>
      <c r="K157" s="340"/>
      <c r="L157" s="340"/>
      <c r="M157" s="340"/>
      <c r="N157" s="340"/>
      <c r="O157" s="340"/>
      <c r="P157" s="340"/>
      <c r="Q157" s="340"/>
      <c r="R157" s="340"/>
      <c r="S157" s="340"/>
      <c r="T157" s="340"/>
      <c r="U157" s="340"/>
      <c r="V157" s="340"/>
      <c r="W157" s="340"/>
      <c r="X157" s="340"/>
      <c r="Y157" s="340"/>
      <c r="Z157" s="21"/>
    </row>
    <row r="158" spans="1:26" ht="20.100000000000001" customHeight="1">
      <c r="A158" s="2"/>
      <c r="B158" s="2"/>
      <c r="C158" s="23"/>
      <c r="D158" s="208"/>
      <c r="E158" s="32"/>
      <c r="F158" s="32"/>
      <c r="G158" s="32"/>
      <c r="H158" s="32"/>
      <c r="I158" s="47"/>
      <c r="J158" s="207" t="s">
        <v>11</v>
      </c>
      <c r="K158" s="207"/>
      <c r="L158" s="207"/>
      <c r="M158" s="207"/>
      <c r="N158" s="207"/>
      <c r="O158" s="207"/>
      <c r="P158" s="207"/>
      <c r="Q158" s="207"/>
      <c r="R158" s="207"/>
      <c r="S158" s="207"/>
      <c r="T158" s="207"/>
      <c r="U158" s="207"/>
      <c r="V158" s="207"/>
      <c r="W158" s="207"/>
      <c r="X158" s="207"/>
      <c r="Y158" s="207"/>
      <c r="Z158" s="21"/>
    </row>
    <row r="159" spans="1:26" ht="20.100000000000001" customHeight="1">
      <c r="A159" s="2">
        <f>IF(AND($I149="する",NOT(AND(I159&lt;&gt;"",ISNUMBER(VALUE(SUBSTITUTE(I159,"-","")))))), 1001, 0)</f>
        <v>0</v>
      </c>
      <c r="B159" s="2"/>
      <c r="C159" s="22"/>
      <c r="D159" s="20">
        <v>6</v>
      </c>
      <c r="E159" s="70" t="s">
        <v>6</v>
      </c>
      <c r="F159" s="70"/>
      <c r="G159" s="70"/>
      <c r="H159" s="70"/>
      <c r="I159" s="340"/>
      <c r="J159" s="340"/>
      <c r="K159" s="340"/>
      <c r="L159" s="340"/>
      <c r="M159" s="340"/>
      <c r="N159" s="32"/>
      <c r="O159" s="32"/>
      <c r="P159" s="32"/>
      <c r="Q159" s="32"/>
      <c r="R159" s="32"/>
      <c r="S159" s="32"/>
      <c r="T159" s="32"/>
      <c r="U159" s="32"/>
      <c r="V159" s="32"/>
      <c r="W159" s="32"/>
      <c r="X159" s="32"/>
      <c r="Y159" s="32"/>
      <c r="Z159" s="21"/>
    </row>
    <row r="160" spans="1:26" ht="20.100000000000001" customHeight="1">
      <c r="A160" s="2"/>
      <c r="B160" s="2"/>
      <c r="C160" s="23"/>
      <c r="D160" s="208"/>
      <c r="E160" s="32"/>
      <c r="F160" s="32"/>
      <c r="G160" s="32"/>
      <c r="H160" s="32"/>
      <c r="I160" s="47"/>
      <c r="J160" s="98" t="s">
        <v>193</v>
      </c>
      <c r="K160" s="98"/>
      <c r="L160" s="207"/>
      <c r="M160" s="207"/>
      <c r="N160" s="207"/>
      <c r="O160" s="207"/>
      <c r="P160" s="207"/>
      <c r="Q160" s="207"/>
      <c r="R160" s="207"/>
      <c r="S160" s="207"/>
      <c r="T160" s="207"/>
      <c r="U160" s="207"/>
      <c r="V160" s="207"/>
      <c r="W160" s="207"/>
      <c r="X160" s="207"/>
      <c r="Y160" s="207"/>
      <c r="Z160" s="21"/>
    </row>
    <row r="161" spans="1:27" ht="20.100000000000001" customHeight="1">
      <c r="A161" s="2">
        <f>IF(AND($I149="する",AND(I161&lt;&gt;"",NOT(ISNUMBER(VALUE(SUBSTITUTE(I161,"-","")))))), 1001, 0)</f>
        <v>0</v>
      </c>
      <c r="B161" s="2"/>
      <c r="C161" s="22"/>
      <c r="D161" s="20">
        <v>7</v>
      </c>
      <c r="E161" s="70" t="s">
        <v>7</v>
      </c>
      <c r="F161" s="70"/>
      <c r="G161" s="70"/>
      <c r="H161" s="70"/>
      <c r="I161" s="340"/>
      <c r="J161" s="340"/>
      <c r="K161" s="340"/>
      <c r="L161" s="340"/>
      <c r="M161" s="340"/>
      <c r="N161" s="32"/>
      <c r="O161" s="32"/>
      <c r="P161" s="32"/>
      <c r="Q161" s="32"/>
      <c r="R161" s="32"/>
      <c r="S161" s="32"/>
      <c r="T161" s="32"/>
      <c r="U161" s="32"/>
      <c r="V161" s="32"/>
      <c r="W161" s="32"/>
      <c r="X161" s="32"/>
      <c r="Y161" s="32"/>
      <c r="Z161" s="21"/>
    </row>
    <row r="162" spans="1:27" ht="20.100000000000001" customHeight="1">
      <c r="A162" s="2"/>
      <c r="B162" s="2"/>
      <c r="C162" s="23"/>
      <c r="D162" s="208"/>
      <c r="E162" s="32"/>
      <c r="F162" s="32"/>
      <c r="G162" s="32"/>
      <c r="H162" s="32"/>
      <c r="I162" s="47"/>
      <c r="J162" s="207" t="s">
        <v>54</v>
      </c>
      <c r="K162" s="207"/>
      <c r="L162" s="207"/>
      <c r="M162" s="207"/>
      <c r="N162" s="207"/>
      <c r="O162" s="207"/>
      <c r="P162" s="207"/>
      <c r="Q162" s="207"/>
      <c r="R162" s="207"/>
      <c r="S162" s="207"/>
      <c r="T162" s="207"/>
      <c r="U162" s="207"/>
      <c r="V162" s="207"/>
      <c r="W162" s="207"/>
      <c r="X162" s="207"/>
      <c r="Y162" s="207"/>
      <c r="Z162" s="21"/>
    </row>
    <row r="163" spans="1:27" ht="20.100000000000001" customHeight="1">
      <c r="A163" s="2"/>
      <c r="B163" s="2"/>
      <c r="C163" s="25"/>
      <c r="D163" s="68"/>
      <c r="E163" s="72"/>
      <c r="F163" s="72"/>
      <c r="G163" s="72"/>
      <c r="H163" s="72"/>
      <c r="I163" s="39"/>
      <c r="J163" s="26"/>
      <c r="K163" s="26"/>
      <c r="L163" s="26"/>
      <c r="M163" s="26"/>
      <c r="N163" s="26"/>
      <c r="O163" s="26"/>
      <c r="P163" s="26"/>
      <c r="Q163" s="26"/>
      <c r="R163" s="26"/>
      <c r="S163" s="26"/>
      <c r="T163" s="26"/>
      <c r="U163" s="26"/>
      <c r="V163" s="26"/>
      <c r="W163" s="26"/>
      <c r="X163" s="26"/>
      <c r="Y163" s="26"/>
      <c r="Z163" s="27"/>
    </row>
    <row r="164" spans="1:27" ht="20.100000000000001" customHeight="1">
      <c r="A164" s="2"/>
      <c r="B164" s="2"/>
      <c r="C164" s="208"/>
      <c r="D164" s="208"/>
      <c r="E164" s="208"/>
      <c r="F164" s="208"/>
      <c r="G164" s="208"/>
      <c r="H164" s="208"/>
      <c r="I164" s="52"/>
      <c r="J164" s="52"/>
      <c r="K164" s="52"/>
      <c r="L164" s="52"/>
      <c r="M164" s="52"/>
      <c r="N164" s="52"/>
      <c r="O164" s="52"/>
      <c r="P164" s="52"/>
      <c r="Q164" s="52"/>
      <c r="R164" s="52"/>
      <c r="S164" s="52"/>
      <c r="T164" s="52"/>
      <c r="U164" s="52"/>
      <c r="V164" s="52"/>
      <c r="W164" s="52"/>
      <c r="X164" s="52"/>
      <c r="Y164" s="52"/>
      <c r="Z164" s="208"/>
    </row>
    <row r="165" spans="1:27" s="61" customFormat="1" ht="20.100000000000001" customHeight="1">
      <c r="A165" s="99"/>
      <c r="B165" s="99"/>
      <c r="C165" s="60"/>
      <c r="D165" s="60"/>
      <c r="E165" s="60"/>
      <c r="F165" s="60"/>
      <c r="G165" s="60"/>
      <c r="H165" s="60"/>
      <c r="I165" s="60"/>
      <c r="J165" s="63"/>
      <c r="K165" s="63"/>
      <c r="L165" s="63"/>
      <c r="M165" s="112"/>
      <c r="N165" s="60"/>
      <c r="O165" s="113"/>
      <c r="P165" s="60"/>
      <c r="Q165" s="114"/>
      <c r="R165" s="114"/>
      <c r="S165" s="114"/>
      <c r="T165" s="60"/>
      <c r="U165" s="113"/>
      <c r="V165" s="113"/>
      <c r="W165" s="113"/>
      <c r="X165" s="113"/>
      <c r="Y165" s="115"/>
      <c r="Z165" s="115"/>
    </row>
    <row r="166" spans="1:27" s="61" customFormat="1" ht="20.100000000000001" customHeight="1">
      <c r="A166" s="99"/>
      <c r="B166" s="99"/>
      <c r="C166" s="323" t="s">
        <v>43</v>
      </c>
      <c r="D166" s="324"/>
      <c r="E166" s="324"/>
      <c r="F166" s="324"/>
      <c r="G166" s="324"/>
      <c r="H166" s="324"/>
      <c r="I166" s="116"/>
      <c r="J166" s="117"/>
      <c r="K166" s="118"/>
      <c r="M166" s="119"/>
      <c r="O166" s="115"/>
      <c r="Q166" s="120"/>
      <c r="R166" s="120"/>
      <c r="S166" s="120"/>
      <c r="T166" s="117"/>
      <c r="U166" s="117"/>
      <c r="V166" s="117"/>
      <c r="W166" s="117"/>
      <c r="X166" s="117"/>
      <c r="Y166" s="117"/>
      <c r="AA166" s="115"/>
    </row>
    <row r="167" spans="1:27" s="61" customFormat="1" ht="20.100000000000001" customHeight="1">
      <c r="A167" s="99"/>
      <c r="B167" s="99"/>
      <c r="C167" s="110"/>
      <c r="D167" s="121"/>
      <c r="E167" s="121"/>
      <c r="F167" s="121"/>
      <c r="G167" s="121"/>
      <c r="H167" s="121"/>
      <c r="I167" s="121"/>
      <c r="J167" s="122"/>
      <c r="K167" s="122"/>
      <c r="L167" s="122"/>
      <c r="M167" s="123"/>
      <c r="N167" s="123"/>
      <c r="O167" s="124"/>
      <c r="P167" s="124"/>
      <c r="Q167" s="125"/>
      <c r="R167" s="125"/>
      <c r="S167" s="125"/>
      <c r="Z167" s="126"/>
      <c r="AA167" s="115"/>
    </row>
    <row r="168" spans="1:27" s="61" customFormat="1" ht="20.100000000000001" hidden="1" customHeight="1">
      <c r="A168" s="99"/>
      <c r="B168" s="99"/>
      <c r="C168" s="100"/>
      <c r="D168" s="101"/>
      <c r="E168" s="80"/>
      <c r="F168" s="80"/>
      <c r="G168" s="80"/>
      <c r="H168" s="80"/>
      <c r="I168" s="351"/>
      <c r="J168" s="352"/>
      <c r="K168" s="352"/>
      <c r="L168" s="352"/>
      <c r="M168" s="352"/>
      <c r="N168" s="60"/>
      <c r="O168" s="127"/>
      <c r="P168" s="60"/>
      <c r="Q168" s="60"/>
      <c r="R168" s="60"/>
      <c r="S168" s="60"/>
      <c r="T168" s="128"/>
      <c r="U168" s="60"/>
      <c r="V168" s="60"/>
      <c r="W168" s="60"/>
      <c r="X168" s="60"/>
      <c r="Y168" s="60"/>
      <c r="Z168" s="129"/>
    </row>
    <row r="169" spans="1:27" s="61" customFormat="1" ht="20.100000000000001" hidden="1" customHeight="1">
      <c r="A169" s="99"/>
      <c r="B169" s="99"/>
      <c r="C169" s="103"/>
      <c r="D169" s="60"/>
      <c r="E169" s="106"/>
      <c r="F169" s="106"/>
      <c r="G169" s="106"/>
      <c r="H169" s="106"/>
      <c r="I169" s="104"/>
      <c r="J169" s="98"/>
      <c r="K169" s="98"/>
      <c r="L169" s="98"/>
      <c r="M169" s="98"/>
      <c r="N169" s="98"/>
      <c r="O169" s="98"/>
      <c r="P169" s="98"/>
      <c r="Q169" s="98"/>
      <c r="R169" s="98"/>
      <c r="S169" s="98"/>
      <c r="T169" s="130"/>
      <c r="U169" s="131"/>
      <c r="V169" s="131"/>
      <c r="W169" s="131"/>
      <c r="X169" s="131"/>
      <c r="Y169" s="131"/>
      <c r="Z169" s="129"/>
    </row>
    <row r="170" spans="1:27" s="61" customFormat="1" ht="20.100000000000001" hidden="1" customHeight="1">
      <c r="A170" s="99"/>
      <c r="B170" s="99"/>
      <c r="C170" s="100"/>
      <c r="D170" s="101"/>
      <c r="E170" s="80"/>
      <c r="F170" s="80"/>
      <c r="G170" s="80"/>
      <c r="H170" s="80"/>
      <c r="I170" s="351"/>
      <c r="J170" s="352"/>
      <c r="K170" s="352"/>
      <c r="L170" s="352"/>
      <c r="M170" s="352"/>
      <c r="N170" s="60"/>
      <c r="O170" s="127"/>
      <c r="P170" s="60"/>
      <c r="Q170" s="60"/>
      <c r="R170" s="60"/>
      <c r="S170" s="60"/>
      <c r="T170" s="128"/>
      <c r="U170" s="60"/>
      <c r="V170" s="60"/>
      <c r="W170" s="60"/>
      <c r="X170" s="60"/>
      <c r="Y170" s="60"/>
      <c r="Z170" s="102"/>
    </row>
    <row r="171" spans="1:27" s="61" customFormat="1" ht="20.100000000000001" hidden="1" customHeight="1">
      <c r="A171" s="99"/>
      <c r="B171" s="99"/>
      <c r="C171" s="103"/>
      <c r="D171" s="60"/>
      <c r="E171" s="106"/>
      <c r="F171" s="106"/>
      <c r="G171" s="106"/>
      <c r="H171" s="106"/>
      <c r="I171" s="132"/>
      <c r="J171" s="131"/>
      <c r="K171" s="131"/>
      <c r="L171" s="131"/>
      <c r="M171" s="131"/>
      <c r="N171" s="131"/>
      <c r="O171" s="131"/>
      <c r="P171" s="131"/>
      <c r="Q171" s="131"/>
      <c r="R171" s="131"/>
      <c r="S171" s="131"/>
      <c r="T171" s="130"/>
      <c r="U171" s="131"/>
      <c r="V171" s="131"/>
      <c r="W171" s="131"/>
      <c r="X171" s="131"/>
      <c r="Y171" s="131"/>
      <c r="Z171" s="102"/>
    </row>
    <row r="172" spans="1:27" s="61" customFormat="1" ht="20.100000000000001" customHeight="1">
      <c r="A172" s="99"/>
      <c r="B172" s="99"/>
      <c r="C172" s="100"/>
      <c r="D172" s="101">
        <v>1</v>
      </c>
      <c r="E172" s="80" t="s">
        <v>75</v>
      </c>
      <c r="F172" s="80"/>
      <c r="G172" s="80"/>
      <c r="H172" s="80"/>
      <c r="I172" s="345"/>
      <c r="J172" s="345"/>
      <c r="K172" s="345"/>
      <c r="L172" s="345"/>
      <c r="M172" s="345"/>
      <c r="N172" s="345"/>
      <c r="O172" s="345"/>
      <c r="P172" s="345"/>
      <c r="Q172" s="345"/>
      <c r="R172" s="345"/>
      <c r="S172" s="345"/>
      <c r="T172" s="345"/>
      <c r="U172" s="345"/>
      <c r="V172" s="345"/>
      <c r="W172" s="345"/>
      <c r="X172" s="345"/>
      <c r="Y172" s="345"/>
      <c r="Z172" s="102"/>
    </row>
    <row r="173" spans="1:27" s="61" customFormat="1" ht="20.100000000000001" customHeight="1">
      <c r="A173" s="99"/>
      <c r="B173" s="99"/>
      <c r="C173" s="100"/>
      <c r="D173" s="101"/>
      <c r="I173" s="104"/>
      <c r="J173" s="98" t="s">
        <v>41</v>
      </c>
      <c r="K173" s="98"/>
      <c r="L173" s="98"/>
      <c r="M173" s="98"/>
      <c r="N173" s="98"/>
      <c r="O173" s="98"/>
      <c r="P173" s="98"/>
      <c r="Q173" s="98"/>
      <c r="R173" s="98"/>
      <c r="S173" s="98"/>
      <c r="T173" s="128"/>
      <c r="U173" s="60"/>
      <c r="V173" s="60"/>
      <c r="W173" s="60"/>
      <c r="X173" s="60"/>
      <c r="Y173" s="60"/>
      <c r="Z173" s="102"/>
    </row>
    <row r="174" spans="1:27" s="61" customFormat="1" ht="20.100000000000001" customHeight="1">
      <c r="A174" s="133"/>
      <c r="B174" s="99"/>
      <c r="C174" s="100"/>
      <c r="D174" s="101">
        <f>D172+1</f>
        <v>2</v>
      </c>
      <c r="E174" s="60" t="s">
        <v>82</v>
      </c>
      <c r="F174" s="60"/>
      <c r="G174" s="60"/>
      <c r="H174" s="60"/>
      <c r="R174" s="109"/>
      <c r="S174" s="109"/>
      <c r="T174" s="130"/>
      <c r="U174" s="131"/>
      <c r="V174" s="131"/>
      <c r="W174" s="131"/>
      <c r="X174" s="131"/>
      <c r="Y174" s="131"/>
      <c r="Z174" s="134"/>
    </row>
    <row r="175" spans="1:27" s="61" customFormat="1" ht="20.100000000000001" customHeight="1">
      <c r="A175" s="133"/>
      <c r="B175" s="99"/>
      <c r="C175" s="100"/>
      <c r="D175" s="101"/>
      <c r="E175" s="111" t="s">
        <v>137</v>
      </c>
      <c r="F175" s="108"/>
      <c r="G175" s="108"/>
      <c r="H175" s="108"/>
      <c r="I175" s="108"/>
      <c r="J175" s="108"/>
      <c r="K175" s="108"/>
      <c r="L175" s="108"/>
      <c r="M175" s="108"/>
      <c r="N175" s="108"/>
      <c r="R175" s="109"/>
      <c r="S175" s="109"/>
      <c r="T175" s="130"/>
      <c r="U175" s="131"/>
      <c r="V175" s="131"/>
      <c r="W175" s="131"/>
      <c r="X175" s="131"/>
      <c r="Y175" s="131"/>
      <c r="Z175" s="102"/>
    </row>
    <row r="176" spans="1:27" s="61" customFormat="1" ht="20.100000000000001" customHeight="1">
      <c r="A176" s="133">
        <f>IF(AND($I176&lt;&gt;"あり", $I176&lt;&gt;"なし"), 102, 0)</f>
        <v>102</v>
      </c>
      <c r="B176" s="99"/>
      <c r="C176" s="100"/>
      <c r="D176" s="101"/>
      <c r="E176" s="390" t="s">
        <v>110</v>
      </c>
      <c r="F176" s="391"/>
      <c r="G176" s="391"/>
      <c r="H176" s="392"/>
      <c r="I176" s="386"/>
      <c r="J176" s="387"/>
      <c r="K176" s="387"/>
      <c r="L176" s="387"/>
      <c r="M176" s="388"/>
      <c r="R176" s="109"/>
      <c r="S176" s="109"/>
      <c r="T176" s="130"/>
      <c r="U176" s="131"/>
      <c r="V176" s="131"/>
      <c r="W176" s="131"/>
      <c r="X176" s="131"/>
      <c r="Y176" s="131"/>
      <c r="Z176" s="102"/>
    </row>
    <row r="177" spans="1:26" s="61" customFormat="1" ht="20.100000000000001" customHeight="1">
      <c r="A177" s="133">
        <f>IF(AND($I177&lt;&gt;"あり", $I177&lt;&gt;"なし"), 102, 0)</f>
        <v>102</v>
      </c>
      <c r="B177" s="99"/>
      <c r="C177" s="100"/>
      <c r="D177" s="101"/>
      <c r="E177" s="393" t="s">
        <v>111</v>
      </c>
      <c r="F177" s="394"/>
      <c r="G177" s="394"/>
      <c r="H177" s="395"/>
      <c r="I177" s="383"/>
      <c r="J177" s="384"/>
      <c r="K177" s="384"/>
      <c r="L177" s="384"/>
      <c r="M177" s="385"/>
      <c r="R177" s="109"/>
      <c r="S177" s="109"/>
      <c r="T177" s="130"/>
      <c r="U177" s="131"/>
      <c r="V177" s="131"/>
      <c r="W177" s="131"/>
      <c r="X177" s="131"/>
      <c r="Y177" s="131"/>
      <c r="Z177" s="102"/>
    </row>
    <row r="178" spans="1:26" s="61" customFormat="1" ht="20.100000000000001" customHeight="1">
      <c r="A178" s="133">
        <f>IF(AND($I178&lt;&gt;"あり", $I178&lt;&gt;"なし"), 102, 0)</f>
        <v>102</v>
      </c>
      <c r="B178" s="99"/>
      <c r="C178" s="100"/>
      <c r="D178" s="101"/>
      <c r="E178" s="396" t="s">
        <v>113</v>
      </c>
      <c r="F178" s="397"/>
      <c r="G178" s="397"/>
      <c r="H178" s="398"/>
      <c r="I178" s="383"/>
      <c r="J178" s="384"/>
      <c r="K178" s="384"/>
      <c r="L178" s="384"/>
      <c r="M178" s="385"/>
      <c r="R178" s="109"/>
      <c r="S178" s="109"/>
      <c r="T178" s="130"/>
      <c r="U178" s="131"/>
      <c r="V178" s="131"/>
      <c r="W178" s="131"/>
      <c r="X178" s="131"/>
      <c r="Y178" s="131"/>
      <c r="Z178" s="102"/>
    </row>
    <row r="179" spans="1:26" s="61" customFormat="1" ht="20.100000000000001" customHeight="1">
      <c r="A179" s="133">
        <f>IF(AND($I179&lt;&gt;"あり", $I179&lt;&gt;"なし"), 102, 0)</f>
        <v>102</v>
      </c>
      <c r="B179" s="99"/>
      <c r="C179" s="100"/>
      <c r="D179" s="101"/>
      <c r="E179" s="399" t="s">
        <v>112</v>
      </c>
      <c r="F179" s="400"/>
      <c r="G179" s="400"/>
      <c r="H179" s="401"/>
      <c r="I179" s="430"/>
      <c r="J179" s="431"/>
      <c r="K179" s="431"/>
      <c r="L179" s="431"/>
      <c r="M179" s="432"/>
      <c r="N179" s="109"/>
      <c r="O179" s="109"/>
      <c r="P179" s="109"/>
      <c r="Q179" s="109"/>
      <c r="R179" s="109"/>
      <c r="S179" s="109"/>
      <c r="T179" s="130"/>
      <c r="U179" s="131"/>
      <c r="V179" s="131"/>
      <c r="W179" s="131"/>
      <c r="X179" s="131"/>
      <c r="Y179" s="131"/>
      <c r="Z179" s="102"/>
    </row>
    <row r="180" spans="1:26" s="61" customFormat="1" ht="20.100000000000001" customHeight="1">
      <c r="A180" s="133"/>
      <c r="B180" s="99"/>
      <c r="C180" s="100"/>
      <c r="D180" s="101"/>
      <c r="E180" s="60"/>
      <c r="F180" s="60"/>
      <c r="G180" s="60"/>
      <c r="H180" s="60"/>
      <c r="I180" s="132"/>
      <c r="J180" s="109"/>
      <c r="K180" s="109"/>
      <c r="L180" s="109"/>
      <c r="M180" s="109"/>
      <c r="N180" s="109"/>
      <c r="O180" s="109"/>
      <c r="P180" s="109"/>
      <c r="Q180" s="109"/>
      <c r="R180" s="109"/>
      <c r="S180" s="109"/>
      <c r="T180" s="130"/>
      <c r="U180" s="131"/>
      <c r="V180" s="131"/>
      <c r="W180" s="131"/>
      <c r="X180" s="131"/>
      <c r="Y180" s="131"/>
      <c r="Z180" s="134"/>
    </row>
    <row r="181" spans="1:26" s="61" customFormat="1" ht="20.100000000000001" customHeight="1">
      <c r="A181" s="133">
        <f>IF(ISBLANK($I181), 1, 0)</f>
        <v>1</v>
      </c>
      <c r="B181" s="99"/>
      <c r="C181" s="100"/>
      <c r="D181" s="101">
        <f>D174+1</f>
        <v>3</v>
      </c>
      <c r="E181" s="80" t="s">
        <v>76</v>
      </c>
      <c r="F181" s="80"/>
      <c r="G181" s="80"/>
      <c r="H181" s="80"/>
      <c r="I181" s="357"/>
      <c r="J181" s="426"/>
      <c r="K181" s="426"/>
      <c r="L181" s="426"/>
      <c r="M181" s="426"/>
      <c r="N181" s="60" t="s">
        <v>77</v>
      </c>
      <c r="O181" s="135"/>
      <c r="P181" s="136"/>
      <c r="Q181" s="135"/>
      <c r="R181" s="106"/>
      <c r="S181" s="106"/>
      <c r="T181" s="137"/>
      <c r="U181" s="60"/>
      <c r="V181" s="60"/>
      <c r="W181" s="60"/>
      <c r="X181" s="60"/>
      <c r="Y181" s="60"/>
      <c r="Z181" s="102"/>
    </row>
    <row r="182" spans="1:26" s="61" customFormat="1" ht="30" customHeight="1">
      <c r="A182" s="133"/>
      <c r="B182" s="99"/>
      <c r="C182" s="100"/>
      <c r="D182" s="101"/>
      <c r="E182" s="106"/>
      <c r="F182" s="106"/>
      <c r="G182" s="106"/>
      <c r="H182" s="106"/>
      <c r="I182" s="132"/>
      <c r="J182" s="389" t="s">
        <v>209</v>
      </c>
      <c r="K182" s="389"/>
      <c r="L182" s="389"/>
      <c r="M182" s="389"/>
      <c r="N182" s="389"/>
      <c r="O182" s="389"/>
      <c r="P182" s="389"/>
      <c r="Q182" s="389"/>
      <c r="R182" s="389"/>
      <c r="S182" s="389"/>
      <c r="T182" s="389"/>
      <c r="U182" s="389"/>
      <c r="V182" s="389"/>
      <c r="W182" s="389"/>
      <c r="X182" s="389"/>
      <c r="Y182" s="131"/>
      <c r="Z182" s="102"/>
    </row>
    <row r="183" spans="1:26" s="61" customFormat="1" ht="20.100000000000001" customHeight="1">
      <c r="A183" s="99"/>
      <c r="B183" s="99"/>
      <c r="C183" s="100"/>
      <c r="D183" s="101">
        <f>D181+1</f>
        <v>4</v>
      </c>
      <c r="E183" s="60" t="s">
        <v>83</v>
      </c>
      <c r="F183" s="60"/>
      <c r="G183" s="60"/>
      <c r="H183" s="60"/>
      <c r="I183" s="138"/>
      <c r="J183" s="131"/>
      <c r="K183" s="131"/>
      <c r="L183" s="131"/>
      <c r="M183" s="131"/>
      <c r="N183" s="131"/>
      <c r="O183" s="131"/>
      <c r="P183" s="131"/>
      <c r="Q183" s="131"/>
      <c r="R183" s="131"/>
      <c r="S183" s="131"/>
      <c r="T183" s="131"/>
      <c r="U183" s="131"/>
      <c r="V183" s="131"/>
      <c r="W183" s="131"/>
      <c r="X183" s="131"/>
      <c r="Y183" s="131"/>
      <c r="Z183" s="102"/>
    </row>
    <row r="184" spans="1:26" s="61" customFormat="1" ht="20.100000000000001" customHeight="1">
      <c r="A184" s="99">
        <f>IF(ISBLANK($I184), 1, 0)</f>
        <v>1</v>
      </c>
      <c r="B184" s="99"/>
      <c r="C184" s="100"/>
      <c r="E184" s="417" t="s">
        <v>84</v>
      </c>
      <c r="F184" s="418"/>
      <c r="G184" s="418"/>
      <c r="H184" s="419"/>
      <c r="I184" s="242"/>
      <c r="J184" s="366"/>
      <c r="K184" s="366"/>
      <c r="L184" s="366"/>
      <c r="M184" s="367"/>
      <c r="Z184" s="102"/>
    </row>
    <row r="185" spans="1:26" s="61" customFormat="1" ht="20.100000000000001" customHeight="1">
      <c r="A185" s="99">
        <f>IF(ISBLANK($I185), 1, 0)</f>
        <v>1</v>
      </c>
      <c r="B185" s="99"/>
      <c r="C185" s="100"/>
      <c r="D185" s="101"/>
      <c r="E185" s="420" t="s">
        <v>85</v>
      </c>
      <c r="F185" s="421"/>
      <c r="G185" s="421"/>
      <c r="H185" s="422"/>
      <c r="I185" s="245"/>
      <c r="J185" s="353"/>
      <c r="K185" s="353"/>
      <c r="L185" s="353"/>
      <c r="M185" s="354"/>
      <c r="Z185" s="102"/>
    </row>
    <row r="186" spans="1:26" s="61" customFormat="1" ht="20.100000000000001" customHeight="1">
      <c r="A186" s="99">
        <f>IF(ISBLANK($I186), 1, 0)</f>
        <v>1</v>
      </c>
      <c r="B186" s="99"/>
      <c r="C186" s="100"/>
      <c r="D186" s="101"/>
      <c r="E186" s="407" t="s">
        <v>86</v>
      </c>
      <c r="F186" s="408"/>
      <c r="G186" s="408"/>
      <c r="H186" s="409"/>
      <c r="I186" s="245"/>
      <c r="J186" s="353"/>
      <c r="K186" s="353"/>
      <c r="L186" s="353"/>
      <c r="M186" s="354"/>
      <c r="Z186" s="102"/>
    </row>
    <row r="187" spans="1:26" s="61" customFormat="1" ht="20.100000000000001" customHeight="1">
      <c r="A187" s="99">
        <f>IF(ISBLANK($I187), 1, 0)</f>
        <v>1</v>
      </c>
      <c r="B187" s="99"/>
      <c r="C187" s="100"/>
      <c r="D187" s="101"/>
      <c r="E187" s="410" t="s">
        <v>87</v>
      </c>
      <c r="F187" s="411"/>
      <c r="G187" s="411"/>
      <c r="H187" s="412"/>
      <c r="I187" s="248"/>
      <c r="J187" s="437"/>
      <c r="K187" s="437"/>
      <c r="L187" s="437"/>
      <c r="M187" s="438"/>
      <c r="Z187" s="102"/>
    </row>
    <row r="188" spans="1:26" s="61" customFormat="1" ht="20.100000000000001" customHeight="1">
      <c r="A188" s="99"/>
      <c r="B188" s="99"/>
      <c r="C188" s="139"/>
      <c r="D188" s="140"/>
      <c r="E188" s="140"/>
      <c r="F188" s="140"/>
      <c r="G188" s="140"/>
      <c r="H188" s="140"/>
      <c r="U188" s="118"/>
      <c r="V188" s="118"/>
      <c r="W188" s="118"/>
      <c r="X188" s="118"/>
      <c r="Z188" s="102"/>
    </row>
    <row r="189" spans="1:26" s="61" customFormat="1" ht="20.100000000000001" customHeight="1">
      <c r="A189" s="99"/>
      <c r="B189" s="99"/>
      <c r="C189" s="100"/>
      <c r="D189" s="101">
        <f>D183+1</f>
        <v>5</v>
      </c>
      <c r="E189" s="106" t="s">
        <v>78</v>
      </c>
      <c r="F189" s="106"/>
      <c r="G189" s="106"/>
      <c r="H189" s="60"/>
      <c r="I189" s="364"/>
      <c r="J189" s="365"/>
      <c r="K189" s="365"/>
      <c r="L189" s="365"/>
      <c r="M189" s="365"/>
      <c r="N189" s="141" t="s">
        <v>79</v>
      </c>
      <c r="O189" s="364"/>
      <c r="P189" s="365"/>
      <c r="Q189" s="365"/>
      <c r="R189" s="365"/>
      <c r="S189" s="142" t="s">
        <v>80</v>
      </c>
      <c r="T189" s="143"/>
      <c r="U189" s="143"/>
      <c r="V189" s="143"/>
      <c r="W189" s="143"/>
      <c r="X189" s="143"/>
      <c r="Y189" s="144"/>
      <c r="Z189" s="102"/>
    </row>
    <row r="190" spans="1:26" s="61" customFormat="1" ht="20.100000000000001" customHeight="1">
      <c r="A190" s="99"/>
      <c r="B190" s="99"/>
      <c r="C190" s="100"/>
      <c r="D190" s="101"/>
      <c r="E190" s="145" t="s">
        <v>81</v>
      </c>
      <c r="F190" s="60"/>
      <c r="G190" s="60"/>
      <c r="H190" s="60"/>
      <c r="I190" s="146"/>
      <c r="J190" s="98" t="str">
        <f>日付例&amp;"　年月日を入力してください。"</f>
        <v>例)2022/4/1、R4/4/1　年月日を入力してください。</v>
      </c>
      <c r="K190" s="98"/>
      <c r="L190" s="98"/>
      <c r="M190" s="98"/>
      <c r="N190" s="98"/>
      <c r="O190" s="98"/>
      <c r="P190" s="98"/>
      <c r="Q190" s="98"/>
      <c r="R190" s="98"/>
      <c r="S190" s="98"/>
      <c r="T190" s="130"/>
      <c r="U190" s="130"/>
      <c r="V190" s="130"/>
      <c r="W190" s="130"/>
      <c r="X190" s="130"/>
      <c r="Y190" s="131"/>
      <c r="Z190" s="102"/>
    </row>
    <row r="191" spans="1:26" s="61" customFormat="1" ht="20.100000000000001" customHeight="1">
      <c r="A191" s="99"/>
      <c r="B191" s="99"/>
      <c r="C191" s="100"/>
      <c r="D191" s="101">
        <f>D189+1</f>
        <v>6</v>
      </c>
      <c r="E191" s="147" t="s">
        <v>210</v>
      </c>
      <c r="F191" s="60"/>
      <c r="G191" s="60"/>
      <c r="H191" s="60"/>
      <c r="I191" s="364"/>
      <c r="J191" s="365"/>
      <c r="K191" s="365"/>
      <c r="L191" s="365"/>
      <c r="M191" s="365"/>
      <c r="N191" s="148"/>
      <c r="O191" s="149"/>
      <c r="P191" s="144"/>
      <c r="Q191" s="150"/>
      <c r="R191" s="144"/>
      <c r="S191" s="144"/>
      <c r="T191" s="143"/>
      <c r="U191" s="143"/>
      <c r="V191" s="143"/>
      <c r="W191" s="143"/>
      <c r="X191" s="143"/>
      <c r="Y191" s="144"/>
      <c r="Z191" s="102"/>
    </row>
    <row r="192" spans="1:26" s="61" customFormat="1" ht="20.100000000000001" customHeight="1">
      <c r="A192" s="99"/>
      <c r="B192" s="99"/>
      <c r="C192" s="100"/>
      <c r="D192" s="101"/>
      <c r="E192" s="145" t="s">
        <v>211</v>
      </c>
      <c r="F192" s="60"/>
      <c r="G192" s="60"/>
      <c r="H192" s="60"/>
      <c r="I192" s="138"/>
      <c r="J192" s="98" t="str">
        <f>日付例&amp;"　年月日を入力してください。"</f>
        <v>例)2022/4/1、R4/4/1　年月日を入力してください。</v>
      </c>
      <c r="K192" s="98"/>
      <c r="L192" s="98"/>
      <c r="M192" s="98"/>
      <c r="N192" s="98"/>
      <c r="O192" s="98"/>
      <c r="P192" s="98"/>
      <c r="Q192" s="98"/>
      <c r="R192" s="98"/>
      <c r="S192" s="98"/>
      <c r="T192" s="130"/>
      <c r="U192" s="130"/>
      <c r="V192" s="130"/>
      <c r="W192" s="130"/>
      <c r="X192" s="130"/>
      <c r="Y192" s="131"/>
      <c r="Z192" s="102"/>
    </row>
    <row r="193" spans="1:26" s="61" customFormat="1" ht="20.100000000000001" customHeight="1">
      <c r="A193" s="99"/>
      <c r="B193" s="99"/>
      <c r="C193" s="100"/>
      <c r="D193" s="101">
        <f>D191+1</f>
        <v>7</v>
      </c>
      <c r="E193" s="60" t="s">
        <v>88</v>
      </c>
      <c r="F193" s="60"/>
      <c r="G193" s="60"/>
      <c r="H193" s="60"/>
      <c r="I193" s="115"/>
      <c r="Z193" s="102"/>
    </row>
    <row r="194" spans="1:26" s="61" customFormat="1" ht="20.100000000000001" customHeight="1">
      <c r="A194" s="99">
        <f>IF(AND(I181&gt;= 1,TRIM($I194)=""), 1001, 0)</f>
        <v>0</v>
      </c>
      <c r="B194" s="99"/>
      <c r="C194" s="100"/>
      <c r="D194" s="101"/>
      <c r="E194" s="60" t="s">
        <v>89</v>
      </c>
      <c r="F194" s="60"/>
      <c r="G194" s="60"/>
      <c r="H194" s="60"/>
      <c r="I194" s="357"/>
      <c r="J194" s="358"/>
      <c r="K194" s="358"/>
      <c r="L194" s="358"/>
      <c r="M194" s="358"/>
      <c r="N194" s="106" t="s">
        <v>90</v>
      </c>
      <c r="O194" s="136"/>
      <c r="P194" s="106"/>
      <c r="Q194" s="106"/>
      <c r="R194" s="106"/>
      <c r="S194" s="136"/>
      <c r="T194" s="106"/>
      <c r="U194" s="106"/>
      <c r="V194" s="106"/>
      <c r="W194" s="106"/>
      <c r="X194" s="106"/>
      <c r="Y194" s="106"/>
      <c r="Z194" s="102"/>
    </row>
    <row r="195" spans="1:26" s="61" customFormat="1" ht="20.100000000000001" customHeight="1">
      <c r="A195" s="99"/>
      <c r="B195" s="99"/>
      <c r="C195" s="100"/>
      <c r="D195" s="101"/>
      <c r="E195" s="60"/>
      <c r="F195" s="60"/>
      <c r="G195" s="60"/>
      <c r="H195" s="60"/>
      <c r="I195" s="144"/>
      <c r="J195" s="144"/>
      <c r="K195" s="144"/>
      <c r="L195" s="144"/>
      <c r="M195" s="149"/>
      <c r="N195" s="149"/>
      <c r="O195" s="149"/>
      <c r="P195" s="144"/>
      <c r="Q195" s="144"/>
      <c r="R195" s="144"/>
      <c r="S195" s="144"/>
      <c r="T195" s="144"/>
      <c r="U195" s="144"/>
      <c r="V195" s="144"/>
      <c r="W195" s="144"/>
      <c r="X195" s="144"/>
      <c r="Y195" s="144"/>
      <c r="Z195" s="102"/>
    </row>
    <row r="196" spans="1:26" s="61" customFormat="1" ht="20.100000000000001" customHeight="1">
      <c r="A196" s="99"/>
      <c r="B196" s="99"/>
      <c r="C196" s="100"/>
      <c r="D196" s="101">
        <f>D193+1</f>
        <v>8</v>
      </c>
      <c r="E196" s="60" t="s">
        <v>91</v>
      </c>
      <c r="F196" s="60"/>
      <c r="G196" s="60"/>
      <c r="H196" s="60"/>
      <c r="I196" s="115"/>
      <c r="Z196" s="102"/>
    </row>
    <row r="197" spans="1:26" s="61" customFormat="1" ht="20.100000000000001" customHeight="1">
      <c r="A197" s="99">
        <f>IF(ISBLANK($I197), 1, 0)</f>
        <v>1</v>
      </c>
      <c r="B197" s="99"/>
      <c r="C197" s="100"/>
      <c r="D197" s="101"/>
      <c r="E197" s="390" t="s">
        <v>147</v>
      </c>
      <c r="F197" s="391"/>
      <c r="G197" s="391"/>
      <c r="H197" s="392"/>
      <c r="I197" s="242"/>
      <c r="J197" s="371"/>
      <c r="K197" s="371"/>
      <c r="L197" s="371"/>
      <c r="M197" s="372"/>
      <c r="N197" s="61" t="s">
        <v>148</v>
      </c>
      <c r="Z197" s="102"/>
    </row>
    <row r="198" spans="1:26" s="61" customFormat="1" ht="20.100000000000001" customHeight="1">
      <c r="A198" s="99">
        <f>IF(ISBLANK($I198), 1, 0)</f>
        <v>1</v>
      </c>
      <c r="B198" s="99"/>
      <c r="C198" s="100"/>
      <c r="D198" s="101"/>
      <c r="E198" s="393" t="s">
        <v>149</v>
      </c>
      <c r="F198" s="394"/>
      <c r="G198" s="394"/>
      <c r="H198" s="395"/>
      <c r="I198" s="245"/>
      <c r="J198" s="304"/>
      <c r="K198" s="304"/>
      <c r="L198" s="304"/>
      <c r="M198" s="305"/>
      <c r="N198" s="61" t="s">
        <v>148</v>
      </c>
      <c r="Z198" s="102"/>
    </row>
    <row r="199" spans="1:26" s="61" customFormat="1" ht="20.100000000000001" customHeight="1">
      <c r="A199" s="99">
        <f>IF(ISBLANK($I199), 1, 0)</f>
        <v>1</v>
      </c>
      <c r="B199" s="99"/>
      <c r="C199" s="100"/>
      <c r="D199" s="101"/>
      <c r="E199" s="434" t="s">
        <v>150</v>
      </c>
      <c r="F199" s="435"/>
      <c r="G199" s="435"/>
      <c r="H199" s="436"/>
      <c r="I199" s="245"/>
      <c r="J199" s="304"/>
      <c r="K199" s="304"/>
      <c r="L199" s="304"/>
      <c r="M199" s="305"/>
      <c r="N199" s="61" t="s">
        <v>148</v>
      </c>
      <c r="Z199" s="102"/>
    </row>
    <row r="200" spans="1:26" s="61" customFormat="1" ht="20.100000000000001" customHeight="1">
      <c r="A200" s="99">
        <f>IF(ISBLANK($I200), 1, 0)</f>
        <v>1</v>
      </c>
      <c r="B200" s="99"/>
      <c r="C200" s="100"/>
      <c r="D200" s="101"/>
      <c r="E200" s="396" t="s">
        <v>151</v>
      </c>
      <c r="F200" s="397"/>
      <c r="G200" s="397"/>
      <c r="H200" s="398"/>
      <c r="I200" s="245"/>
      <c r="J200" s="304"/>
      <c r="K200" s="304"/>
      <c r="L200" s="304"/>
      <c r="M200" s="305"/>
      <c r="N200" s="61" t="s">
        <v>148</v>
      </c>
      <c r="Z200" s="102"/>
    </row>
    <row r="201" spans="1:26" s="61" customFormat="1" ht="20.100000000000001" customHeight="1">
      <c r="A201" s="99">
        <f>IF(ISBLANK($I201), 1, 0)</f>
        <v>1</v>
      </c>
      <c r="B201" s="99"/>
      <c r="C201" s="100"/>
      <c r="D201" s="101"/>
      <c r="E201" s="402" t="s">
        <v>152</v>
      </c>
      <c r="F201" s="403"/>
      <c r="G201" s="403"/>
      <c r="H201" s="404"/>
      <c r="I201" s="248"/>
      <c r="J201" s="359"/>
      <c r="K201" s="359"/>
      <c r="L201" s="359"/>
      <c r="M201" s="360"/>
      <c r="N201" s="61" t="s">
        <v>148</v>
      </c>
      <c r="Z201" s="102"/>
    </row>
    <row r="202" spans="1:26" s="61" customFormat="1" ht="20.100000000000001" customHeight="1">
      <c r="A202" s="99"/>
      <c r="B202" s="99"/>
      <c r="C202" s="100"/>
      <c r="D202" s="101"/>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02"/>
    </row>
    <row r="203" spans="1:26" s="61" customFormat="1" ht="20.100000000000001" customHeight="1">
      <c r="A203" s="99"/>
      <c r="B203" s="99"/>
      <c r="C203" s="100"/>
      <c r="D203" s="101">
        <f>D196+1</f>
        <v>9</v>
      </c>
      <c r="E203" s="60" t="s">
        <v>92</v>
      </c>
      <c r="F203" s="60"/>
      <c r="G203" s="60"/>
      <c r="H203" s="60"/>
      <c r="I203" s="151"/>
      <c r="U203" s="144"/>
      <c r="V203" s="144"/>
      <c r="W203" s="144"/>
      <c r="X203" s="144"/>
      <c r="Y203" s="144"/>
      <c r="Z203" s="102"/>
    </row>
    <row r="204" spans="1:26" s="61" customFormat="1" ht="20.100000000000001" customHeight="1">
      <c r="A204" s="99"/>
      <c r="B204" s="99"/>
      <c r="C204" s="100"/>
      <c r="D204" s="101"/>
      <c r="E204" s="152" t="s">
        <v>216</v>
      </c>
      <c r="F204" s="60"/>
      <c r="G204" s="60"/>
      <c r="H204" s="60"/>
      <c r="I204" s="153"/>
      <c r="P204" s="118"/>
      <c r="U204" s="144"/>
      <c r="V204" s="144"/>
      <c r="W204" s="144"/>
      <c r="X204" s="144"/>
      <c r="Y204" s="144"/>
      <c r="Z204" s="102"/>
    </row>
    <row r="205" spans="1:26" s="61" customFormat="1" ht="20.100000000000001" customHeight="1">
      <c r="A205" s="99"/>
      <c r="B205" s="99"/>
      <c r="C205" s="100"/>
      <c r="D205" s="101"/>
      <c r="E205" s="413" t="s">
        <v>194</v>
      </c>
      <c r="F205" s="292"/>
      <c r="G205" s="292"/>
      <c r="H205" s="414"/>
      <c r="I205" s="427" t="str">
        <f>IFERROR((ROUND(I194/I201*100,1)),"")</f>
        <v/>
      </c>
      <c r="J205" s="428"/>
      <c r="K205" s="428"/>
      <c r="L205" s="428"/>
      <c r="M205" s="429"/>
      <c r="N205" s="154" t="s">
        <v>93</v>
      </c>
      <c r="O205" s="61" t="s">
        <v>94</v>
      </c>
      <c r="P205" s="149"/>
      <c r="T205" s="144"/>
      <c r="U205" s="144"/>
      <c r="V205" s="144"/>
      <c r="W205" s="144"/>
      <c r="X205" s="144"/>
      <c r="Y205" s="144"/>
      <c r="Z205" s="102"/>
    </row>
    <row r="206" spans="1:26" s="61" customFormat="1" ht="20.100000000000001" customHeight="1">
      <c r="A206" s="99"/>
      <c r="B206" s="99"/>
      <c r="C206" s="100"/>
      <c r="D206" s="101"/>
      <c r="E206" s="415" t="s">
        <v>95</v>
      </c>
      <c r="F206" s="295"/>
      <c r="G206" s="295"/>
      <c r="H206" s="416"/>
      <c r="I206" s="380" t="str">
        <f>IFERROR((ROUND(I197/I198*100,1)),"")</f>
        <v/>
      </c>
      <c r="J206" s="381"/>
      <c r="K206" s="381"/>
      <c r="L206" s="381"/>
      <c r="M206" s="382"/>
      <c r="N206" s="154" t="s">
        <v>93</v>
      </c>
      <c r="O206" s="61" t="s">
        <v>96</v>
      </c>
      <c r="P206" s="149"/>
      <c r="T206" s="144"/>
      <c r="U206" s="144"/>
      <c r="V206" s="144"/>
      <c r="W206" s="144"/>
      <c r="X206" s="144"/>
      <c r="Y206" s="144"/>
      <c r="Z206" s="102"/>
    </row>
    <row r="207" spans="1:26" s="61" customFormat="1" ht="20.100000000000001" customHeight="1">
      <c r="A207" s="99"/>
      <c r="B207" s="99"/>
      <c r="C207" s="100"/>
      <c r="D207" s="101"/>
      <c r="E207" s="423" t="s">
        <v>97</v>
      </c>
      <c r="F207" s="424"/>
      <c r="G207" s="424"/>
      <c r="H207" s="425"/>
      <c r="I207" s="361" t="str">
        <f>IFERROR((ROUND(I199/I200*100,1)),"")</f>
        <v/>
      </c>
      <c r="J207" s="362"/>
      <c r="K207" s="362"/>
      <c r="L207" s="362"/>
      <c r="M207" s="363"/>
      <c r="N207" s="154" t="s">
        <v>93</v>
      </c>
      <c r="O207" s="61" t="s">
        <v>98</v>
      </c>
      <c r="P207" s="149"/>
      <c r="T207" s="144"/>
      <c r="U207" s="144"/>
      <c r="V207" s="144"/>
      <c r="W207" s="144"/>
      <c r="X207" s="144"/>
      <c r="Y207" s="144"/>
      <c r="Z207" s="102"/>
    </row>
    <row r="208" spans="1:26" s="61" customFormat="1" ht="20.100000000000001" customHeight="1">
      <c r="A208" s="99"/>
      <c r="B208" s="99"/>
      <c r="C208" s="100"/>
      <c r="D208" s="101"/>
      <c r="E208" s="132"/>
      <c r="F208" s="60"/>
      <c r="G208" s="155"/>
      <c r="H208" s="60"/>
      <c r="J208" s="99"/>
      <c r="K208" s="99"/>
      <c r="L208" s="99"/>
      <c r="M208" s="99"/>
      <c r="N208" s="149"/>
      <c r="O208" s="149"/>
      <c r="P208" s="144"/>
      <c r="Q208" s="144"/>
      <c r="R208" s="144"/>
      <c r="S208" s="144"/>
      <c r="T208" s="144"/>
      <c r="U208" s="144"/>
      <c r="V208" s="144"/>
      <c r="W208" s="144"/>
      <c r="X208" s="144"/>
      <c r="Y208" s="144"/>
      <c r="Z208" s="102"/>
    </row>
    <row r="209" spans="1:27" s="61" customFormat="1" ht="20.100000000000001" customHeight="1">
      <c r="A209" s="99"/>
      <c r="B209" s="99"/>
      <c r="C209" s="156"/>
      <c r="D209" s="157"/>
      <c r="E209" s="158"/>
      <c r="F209" s="158"/>
      <c r="G209" s="158"/>
      <c r="H209" s="158"/>
      <c r="I209" s="159"/>
      <c r="J209" s="160"/>
      <c r="K209" s="160"/>
      <c r="L209" s="160"/>
      <c r="M209" s="160"/>
      <c r="N209" s="160"/>
      <c r="O209" s="160"/>
      <c r="P209" s="160"/>
      <c r="Q209" s="160"/>
      <c r="R209" s="160"/>
      <c r="S209" s="160"/>
      <c r="T209" s="117"/>
      <c r="U209" s="117"/>
      <c r="V209" s="117"/>
      <c r="W209" s="117"/>
      <c r="X209" s="117"/>
      <c r="Y209" s="117"/>
      <c r="Z209" s="161"/>
    </row>
    <row r="210" spans="1:27" s="61" customFormat="1" ht="38.1" customHeight="1">
      <c r="A210" s="99"/>
      <c r="B210" s="99"/>
      <c r="C210" s="60"/>
      <c r="D210" s="60"/>
      <c r="E210" s="60"/>
      <c r="F210" s="60"/>
      <c r="G210" s="60"/>
      <c r="H210" s="60"/>
      <c r="I210" s="64"/>
      <c r="J210" s="63"/>
      <c r="K210" s="63"/>
      <c r="L210" s="63"/>
      <c r="M210" s="63"/>
      <c r="N210" s="63"/>
      <c r="O210" s="63"/>
      <c r="P210" s="63"/>
      <c r="Q210" s="63"/>
      <c r="R210" s="63"/>
      <c r="S210" s="63"/>
      <c r="Z210" s="60"/>
    </row>
    <row r="211" spans="1:27" ht="20.100000000000001" customHeight="1">
      <c r="A211" s="2"/>
      <c r="B211" s="2"/>
      <c r="C211" s="271" t="s">
        <v>44</v>
      </c>
      <c r="D211" s="272"/>
      <c r="E211" s="272"/>
      <c r="F211" s="272"/>
      <c r="G211" s="272"/>
      <c r="H211" s="273"/>
    </row>
    <row r="212" spans="1:27" ht="20.100000000000001" customHeight="1">
      <c r="A212" s="2"/>
      <c r="B212" s="2"/>
      <c r="C212" s="17"/>
      <c r="D212" s="49"/>
      <c r="E212" s="49"/>
      <c r="F212" s="49"/>
      <c r="G212" s="49"/>
      <c r="H212" s="49"/>
      <c r="I212" s="50"/>
      <c r="J212" s="18"/>
      <c r="K212" s="18"/>
      <c r="L212" s="18"/>
      <c r="M212" s="18"/>
      <c r="N212" s="18"/>
      <c r="O212" s="50"/>
      <c r="P212" s="18"/>
      <c r="Q212" s="18"/>
      <c r="R212" s="18"/>
      <c r="S212" s="18"/>
      <c r="T212" s="18"/>
      <c r="U212" s="18"/>
      <c r="V212" s="18"/>
      <c r="W212" s="18"/>
      <c r="X212" s="18"/>
      <c r="Y212" s="18"/>
      <c r="Z212" s="19"/>
    </row>
    <row r="213" spans="1:27" ht="20.100000000000001" customHeight="1">
      <c r="A213" s="2"/>
      <c r="B213" s="2"/>
      <c r="C213" s="17"/>
      <c r="D213" s="73" t="s">
        <v>29</v>
      </c>
      <c r="E213" s="73"/>
      <c r="F213" s="73"/>
      <c r="G213" s="73"/>
      <c r="H213" s="73"/>
      <c r="I213" s="73"/>
      <c r="J213" s="73"/>
      <c r="K213" s="73"/>
      <c r="L213" s="73"/>
      <c r="M213" s="73"/>
      <c r="N213" s="73"/>
      <c r="O213" s="73"/>
      <c r="P213" s="73"/>
      <c r="Q213" s="73"/>
      <c r="R213" s="73"/>
      <c r="S213" s="73"/>
      <c r="T213" s="52"/>
      <c r="Z213" s="21"/>
    </row>
    <row r="214" spans="1:27" ht="30" customHeight="1">
      <c r="A214" s="2"/>
      <c r="B214" s="2"/>
      <c r="C214" s="22"/>
      <c r="D214" s="230" t="s">
        <v>13</v>
      </c>
      <c r="E214" s="231"/>
      <c r="F214" s="231"/>
      <c r="G214" s="231"/>
      <c r="H214" s="231"/>
      <c r="I214" s="231"/>
      <c r="J214" s="232"/>
      <c r="K214" s="439" t="s">
        <v>201</v>
      </c>
      <c r="L214" s="440"/>
      <c r="M214" s="440"/>
      <c r="N214" s="440"/>
      <c r="O214" s="441"/>
      <c r="P214" s="376" t="s">
        <v>202</v>
      </c>
      <c r="Q214" s="377"/>
      <c r="R214" s="377"/>
      <c r="S214" s="378"/>
      <c r="T214" s="368" t="s">
        <v>197</v>
      </c>
      <c r="U214" s="369"/>
      <c r="V214" s="369"/>
      <c r="W214" s="369"/>
      <c r="X214" s="369"/>
      <c r="Y214" s="370"/>
      <c r="Z214" s="21"/>
    </row>
    <row r="215" spans="1:27" ht="20.100000000000001" customHeight="1">
      <c r="A215" s="2"/>
      <c r="B215" s="2"/>
      <c r="C215" s="22"/>
      <c r="D215" s="33">
        <v>1</v>
      </c>
      <c r="E215" s="405" t="s">
        <v>12</v>
      </c>
      <c r="F215" s="405"/>
      <c r="G215" s="405"/>
      <c r="H215" s="405"/>
      <c r="I215" s="405"/>
      <c r="J215" s="406"/>
      <c r="K215" s="242"/>
      <c r="L215" s="243"/>
      <c r="M215" s="243"/>
      <c r="N215" s="243"/>
      <c r="O215" s="244"/>
      <c r="P215" s="379"/>
      <c r="Q215" s="371"/>
      <c r="R215" s="371"/>
      <c r="S215" s="372"/>
      <c r="T215" s="242"/>
      <c r="U215" s="371"/>
      <c r="V215" s="371"/>
      <c r="W215" s="371"/>
      <c r="X215" s="371"/>
      <c r="Y215" s="372"/>
      <c r="Z215" s="21"/>
    </row>
    <row r="216" spans="1:27" ht="20.100000000000001" customHeight="1">
      <c r="A216" s="2"/>
      <c r="B216" s="2"/>
      <c r="C216" s="22"/>
      <c r="D216" s="34">
        <f>D215+1</f>
        <v>2</v>
      </c>
      <c r="E216" s="310" t="s">
        <v>16</v>
      </c>
      <c r="F216" s="310"/>
      <c r="G216" s="310"/>
      <c r="H216" s="310"/>
      <c r="I216" s="310"/>
      <c r="J216" s="311"/>
      <c r="K216" s="245"/>
      <c r="L216" s="246"/>
      <c r="M216" s="246"/>
      <c r="N216" s="246"/>
      <c r="O216" s="247"/>
      <c r="P216" s="303"/>
      <c r="Q216" s="304"/>
      <c r="R216" s="304"/>
      <c r="S216" s="305"/>
      <c r="T216" s="245"/>
      <c r="U216" s="304"/>
      <c r="V216" s="304"/>
      <c r="W216" s="304"/>
      <c r="X216" s="304"/>
      <c r="Y216" s="305"/>
      <c r="Z216" s="21"/>
    </row>
    <row r="217" spans="1:27" ht="20.100000000000001" customHeight="1">
      <c r="A217" s="2"/>
      <c r="B217" s="2"/>
      <c r="C217" s="22"/>
      <c r="D217" s="34">
        <f t="shared" ref="D217:D220" si="0">D216+1</f>
        <v>3</v>
      </c>
      <c r="E217" s="310" t="s">
        <v>20</v>
      </c>
      <c r="F217" s="310"/>
      <c r="G217" s="310"/>
      <c r="H217" s="310"/>
      <c r="I217" s="310"/>
      <c r="J217" s="311"/>
      <c r="K217" s="245"/>
      <c r="L217" s="246"/>
      <c r="M217" s="246"/>
      <c r="N217" s="246"/>
      <c r="O217" s="247"/>
      <c r="P217" s="303"/>
      <c r="Q217" s="304"/>
      <c r="R217" s="304"/>
      <c r="S217" s="305"/>
      <c r="T217" s="245"/>
      <c r="U217" s="304"/>
      <c r="V217" s="304"/>
      <c r="W217" s="304"/>
      <c r="X217" s="304"/>
      <c r="Y217" s="305"/>
      <c r="Z217" s="21"/>
    </row>
    <row r="218" spans="1:27" ht="20.100000000000001" customHeight="1">
      <c r="A218" s="2"/>
      <c r="B218" s="2"/>
      <c r="C218" s="22"/>
      <c r="D218" s="34">
        <f t="shared" si="0"/>
        <v>4</v>
      </c>
      <c r="E218" s="310" t="s">
        <v>21</v>
      </c>
      <c r="F218" s="310"/>
      <c r="G218" s="310"/>
      <c r="H218" s="310"/>
      <c r="I218" s="310"/>
      <c r="J218" s="311"/>
      <c r="K218" s="245"/>
      <c r="L218" s="246"/>
      <c r="M218" s="246"/>
      <c r="N218" s="246"/>
      <c r="O218" s="247"/>
      <c r="P218" s="303"/>
      <c r="Q218" s="304"/>
      <c r="R218" s="304"/>
      <c r="S218" s="305"/>
      <c r="T218" s="245"/>
      <c r="U218" s="304"/>
      <c r="V218" s="304"/>
      <c r="W218" s="304"/>
      <c r="X218" s="304"/>
      <c r="Y218" s="305"/>
      <c r="Z218" s="21"/>
    </row>
    <row r="219" spans="1:27" ht="20.100000000000001" customHeight="1">
      <c r="A219" s="2"/>
      <c r="B219" s="2"/>
      <c r="C219" s="22"/>
      <c r="D219" s="34">
        <f t="shared" si="0"/>
        <v>5</v>
      </c>
      <c r="E219" s="310" t="s">
        <v>56</v>
      </c>
      <c r="F219" s="310"/>
      <c r="G219" s="310"/>
      <c r="H219" s="310"/>
      <c r="I219" s="310"/>
      <c r="J219" s="311"/>
      <c r="K219" s="245"/>
      <c r="L219" s="246"/>
      <c r="M219" s="246"/>
      <c r="N219" s="246"/>
      <c r="O219" s="247"/>
      <c r="P219" s="303"/>
      <c r="Q219" s="304"/>
      <c r="R219" s="304"/>
      <c r="S219" s="305"/>
      <c r="T219" s="245"/>
      <c r="U219" s="304"/>
      <c r="V219" s="304"/>
      <c r="W219" s="304"/>
      <c r="X219" s="304"/>
      <c r="Y219" s="305"/>
      <c r="Z219" s="21"/>
    </row>
    <row r="220" spans="1:27" ht="20.100000000000001" customHeight="1" thickBot="1">
      <c r="A220" s="2"/>
      <c r="B220" s="2"/>
      <c r="C220" s="22"/>
      <c r="D220" s="35">
        <f t="shared" si="0"/>
        <v>6</v>
      </c>
      <c r="E220" s="312" t="s">
        <v>22</v>
      </c>
      <c r="F220" s="312"/>
      <c r="G220" s="312"/>
      <c r="H220" s="312"/>
      <c r="I220" s="312"/>
      <c r="J220" s="313"/>
      <c r="K220" s="373"/>
      <c r="L220" s="374"/>
      <c r="M220" s="374"/>
      <c r="N220" s="374"/>
      <c r="O220" s="375"/>
      <c r="P220" s="306"/>
      <c r="Q220" s="307"/>
      <c r="R220" s="307"/>
      <c r="S220" s="308"/>
      <c r="T220" s="373"/>
      <c r="U220" s="307"/>
      <c r="V220" s="307"/>
      <c r="W220" s="307"/>
      <c r="X220" s="307"/>
      <c r="Y220" s="308"/>
      <c r="Z220" s="21"/>
    </row>
    <row r="221" spans="1:27" ht="20.100000000000001" customHeight="1" thickTop="1">
      <c r="A221" s="2"/>
      <c r="B221" s="2"/>
      <c r="C221" s="22"/>
      <c r="D221" s="36"/>
      <c r="E221" s="314" t="s">
        <v>14</v>
      </c>
      <c r="F221" s="314"/>
      <c r="G221" s="314"/>
      <c r="H221" s="314"/>
      <c r="I221" s="314"/>
      <c r="J221" s="315"/>
      <c r="K221" s="281">
        <f>SUM(K215:N220)</f>
        <v>0</v>
      </c>
      <c r="L221" s="326"/>
      <c r="M221" s="326"/>
      <c r="N221" s="326"/>
      <c r="O221" s="327"/>
      <c r="P221" s="309">
        <f>SUM(P215:S220)</f>
        <v>0</v>
      </c>
      <c r="Q221" s="282"/>
      <c r="R221" s="282"/>
      <c r="S221" s="283"/>
      <c r="T221" s="281">
        <f>SUM(T215:Y220)</f>
        <v>0</v>
      </c>
      <c r="U221" s="282"/>
      <c r="V221" s="282"/>
      <c r="W221" s="282"/>
      <c r="X221" s="282"/>
      <c r="Y221" s="283"/>
      <c r="Z221" s="21"/>
    </row>
    <row r="222" spans="1:27" ht="20.100000000000001" customHeight="1">
      <c r="A222" s="2"/>
      <c r="B222" s="2"/>
      <c r="C222" s="22"/>
      <c r="D222" s="20"/>
      <c r="E222" s="208"/>
      <c r="F222" s="208"/>
      <c r="G222" s="208"/>
      <c r="H222" s="208"/>
      <c r="I222" s="40"/>
      <c r="J222" s="6"/>
      <c r="K222" s="6"/>
      <c r="L222" s="7"/>
      <c r="M222" s="7"/>
      <c r="N222" s="8"/>
      <c r="O222" s="42"/>
      <c r="P222" s="8"/>
      <c r="Q222" s="8"/>
      <c r="R222" s="52"/>
      <c r="S222" s="44"/>
      <c r="T222" s="52"/>
      <c r="U222" s="52"/>
      <c r="V222" s="52"/>
      <c r="W222" s="52"/>
      <c r="X222" s="52"/>
      <c r="Y222" s="52"/>
      <c r="Z222" s="21"/>
    </row>
    <row r="223" spans="1:27" ht="20.100000000000001" customHeight="1">
      <c r="A223" s="2"/>
      <c r="B223" s="2"/>
      <c r="C223" s="25"/>
      <c r="D223" s="68"/>
      <c r="E223" s="68"/>
      <c r="F223" s="68"/>
      <c r="G223" s="68"/>
      <c r="H223" s="68"/>
      <c r="I223" s="41"/>
      <c r="J223" s="26"/>
      <c r="K223" s="26"/>
      <c r="L223" s="26"/>
      <c r="M223" s="26"/>
      <c r="N223" s="26"/>
      <c r="O223" s="43"/>
      <c r="P223" s="26"/>
      <c r="Q223" s="26"/>
      <c r="R223" s="26"/>
      <c r="S223" s="43"/>
      <c r="T223" s="26"/>
      <c r="U223" s="26"/>
      <c r="V223" s="26"/>
      <c r="W223" s="26"/>
      <c r="X223" s="26"/>
      <c r="Y223" s="26"/>
      <c r="Z223" s="27"/>
    </row>
    <row r="224" spans="1:27" ht="20.100000000000001" customHeight="1">
      <c r="A224" s="2"/>
      <c r="B224" s="2"/>
      <c r="C224" s="208"/>
      <c r="D224" s="208"/>
      <c r="E224" s="208"/>
      <c r="F224" s="208"/>
      <c r="G224" s="208"/>
      <c r="H224" s="208"/>
      <c r="I224" s="40"/>
      <c r="J224" s="52"/>
      <c r="K224" s="52"/>
      <c r="L224" s="52"/>
      <c r="M224" s="52"/>
      <c r="N224" s="52"/>
      <c r="O224" s="44"/>
      <c r="P224" s="52"/>
      <c r="Q224" s="52"/>
      <c r="R224" s="52"/>
      <c r="S224" s="44"/>
      <c r="T224" s="52"/>
      <c r="U224" s="52"/>
      <c r="V224" s="52"/>
      <c r="W224" s="52"/>
      <c r="X224" s="52"/>
      <c r="Y224" s="52"/>
      <c r="Z224" s="52"/>
      <c r="AA224" s="208"/>
    </row>
    <row r="225" spans="1:26" s="61" customFormat="1" ht="20.100000000000001" customHeight="1">
      <c r="A225" s="99"/>
      <c r="B225" s="99"/>
      <c r="C225" s="60"/>
      <c r="D225" s="60"/>
      <c r="E225" s="60"/>
      <c r="F225" s="60"/>
      <c r="G225" s="60"/>
      <c r="H225" s="60"/>
      <c r="I225" s="60"/>
      <c r="J225" s="63"/>
      <c r="K225" s="63"/>
      <c r="L225" s="63"/>
      <c r="M225" s="63"/>
      <c r="N225" s="162"/>
      <c r="O225" s="63"/>
      <c r="P225" s="63"/>
      <c r="Q225" s="162"/>
      <c r="R225" s="63"/>
      <c r="S225" s="63"/>
      <c r="T225" s="63"/>
      <c r="U225" s="63"/>
      <c r="V225" s="63"/>
      <c r="W225" s="63"/>
      <c r="X225" s="63"/>
      <c r="Y225" s="63"/>
      <c r="Z225" s="60"/>
    </row>
    <row r="226" spans="1:26" s="61" customFormat="1" ht="20.100000000000001" customHeight="1">
      <c r="A226" s="99"/>
      <c r="B226" s="99"/>
      <c r="C226" s="323" t="s">
        <v>138</v>
      </c>
      <c r="D226" s="324"/>
      <c r="E226" s="324"/>
      <c r="F226" s="324"/>
      <c r="G226" s="324"/>
      <c r="H226" s="325"/>
      <c r="I226" s="163"/>
      <c r="J226" s="117"/>
      <c r="K226" s="117"/>
      <c r="L226" s="117"/>
      <c r="M226" s="117"/>
      <c r="N226" s="164"/>
      <c r="O226" s="117"/>
      <c r="P226" s="117"/>
      <c r="Q226" s="164"/>
      <c r="R226" s="117"/>
      <c r="S226" s="117"/>
      <c r="T226" s="117"/>
      <c r="U226" s="117"/>
      <c r="V226" s="117"/>
      <c r="W226" s="117"/>
      <c r="X226" s="117"/>
      <c r="Y226" s="117"/>
      <c r="Z226" s="117"/>
    </row>
    <row r="227" spans="1:26" s="61" customFormat="1" ht="20.100000000000001" customHeight="1">
      <c r="A227" s="99"/>
      <c r="B227" s="99"/>
      <c r="C227" s="139"/>
      <c r="D227" s="140"/>
      <c r="E227" s="140"/>
      <c r="F227" s="140"/>
      <c r="G227" s="140"/>
      <c r="H227" s="140"/>
      <c r="I227" s="165"/>
      <c r="J227" s="165"/>
      <c r="K227" s="165"/>
      <c r="L227" s="165"/>
      <c r="M227" s="165"/>
      <c r="N227" s="166"/>
      <c r="O227" s="165"/>
      <c r="P227" s="165"/>
      <c r="Q227" s="120"/>
      <c r="Z227" s="167"/>
    </row>
    <row r="228" spans="1:26" s="61" customFormat="1" ht="20.100000000000001" customHeight="1">
      <c r="A228" s="99"/>
      <c r="B228" s="168"/>
      <c r="C228" s="140"/>
      <c r="D228" s="169" t="s">
        <v>100</v>
      </c>
      <c r="E228" s="170"/>
      <c r="F228" s="170"/>
      <c r="G228" s="170"/>
      <c r="H228" s="170"/>
      <c r="I228" s="117"/>
      <c r="J228" s="117"/>
      <c r="K228" s="117"/>
      <c r="L228" s="164"/>
      <c r="M228" s="117"/>
      <c r="N228" s="164"/>
      <c r="O228" s="117"/>
      <c r="P228" s="118"/>
      <c r="Q228" s="120"/>
      <c r="Z228" s="102"/>
    </row>
    <row r="229" spans="1:26" s="61" customFormat="1" ht="30" customHeight="1">
      <c r="A229" s="99"/>
      <c r="B229" s="168"/>
      <c r="C229" s="171"/>
      <c r="D229" s="172"/>
      <c r="E229" s="318" t="s">
        <v>17</v>
      </c>
      <c r="F229" s="318"/>
      <c r="G229" s="318"/>
      <c r="H229" s="318"/>
      <c r="I229" s="318"/>
      <c r="J229" s="318"/>
      <c r="K229" s="318"/>
      <c r="L229" s="319"/>
      <c r="M229" s="320" t="s">
        <v>101</v>
      </c>
      <c r="N229" s="321"/>
      <c r="O229" s="322"/>
      <c r="P229" s="316" t="s">
        <v>135</v>
      </c>
      <c r="Q229" s="317"/>
      <c r="R229" s="317"/>
      <c r="S229" s="317"/>
      <c r="T229" s="173"/>
      <c r="Z229" s="102"/>
    </row>
    <row r="230" spans="1:26" s="61" customFormat="1" ht="20.100000000000001" customHeight="1">
      <c r="A230" s="99"/>
      <c r="B230" s="168"/>
      <c r="C230" s="171"/>
      <c r="D230" s="174">
        <v>1</v>
      </c>
      <c r="E230" s="291" t="s">
        <v>161</v>
      </c>
      <c r="F230" s="292"/>
      <c r="G230" s="292"/>
      <c r="H230" s="292"/>
      <c r="I230" s="292"/>
      <c r="J230" s="292"/>
      <c r="K230" s="292"/>
      <c r="L230" s="293"/>
      <c r="M230" s="331"/>
      <c r="N230" s="332"/>
      <c r="O230" s="333"/>
      <c r="P230" s="331"/>
      <c r="Q230" s="332"/>
      <c r="R230" s="332"/>
      <c r="S230" s="463"/>
      <c r="Z230" s="102"/>
    </row>
    <row r="231" spans="1:26" s="61" customFormat="1" ht="20.100000000000001" customHeight="1">
      <c r="A231" s="99"/>
      <c r="B231" s="168"/>
      <c r="C231" s="171"/>
      <c r="D231" s="175">
        <f>D230+1</f>
        <v>2</v>
      </c>
      <c r="E231" s="294" t="s">
        <v>162</v>
      </c>
      <c r="F231" s="295"/>
      <c r="G231" s="295"/>
      <c r="H231" s="295"/>
      <c r="I231" s="295"/>
      <c r="J231" s="295"/>
      <c r="K231" s="295"/>
      <c r="L231" s="296"/>
      <c r="M231" s="236"/>
      <c r="N231" s="237"/>
      <c r="O231" s="238"/>
      <c r="P231" s="236"/>
      <c r="Q231" s="237"/>
      <c r="R231" s="237"/>
      <c r="S231" s="287"/>
      <c r="Z231" s="102"/>
    </row>
    <row r="232" spans="1:26" s="61" customFormat="1" ht="20.100000000000001" customHeight="1">
      <c r="A232" s="99"/>
      <c r="B232" s="168"/>
      <c r="C232" s="171"/>
      <c r="D232" s="175">
        <f t="shared" ref="D232:D289" si="1">D231+1</f>
        <v>3</v>
      </c>
      <c r="E232" s="297" t="s">
        <v>102</v>
      </c>
      <c r="F232" s="298"/>
      <c r="G232" s="298"/>
      <c r="H232" s="298"/>
      <c r="I232" s="298"/>
      <c r="J232" s="298"/>
      <c r="K232" s="298"/>
      <c r="L232" s="299"/>
      <c r="M232" s="236"/>
      <c r="N232" s="237"/>
      <c r="O232" s="238"/>
      <c r="P232" s="236"/>
      <c r="Q232" s="237"/>
      <c r="R232" s="237"/>
      <c r="S232" s="287"/>
      <c r="Z232" s="102"/>
    </row>
    <row r="233" spans="1:26" s="61" customFormat="1" ht="20.100000000000001" customHeight="1">
      <c r="A233" s="99"/>
      <c r="B233" s="168"/>
      <c r="C233" s="171"/>
      <c r="D233" s="175">
        <f t="shared" si="1"/>
        <v>4</v>
      </c>
      <c r="E233" s="297" t="s">
        <v>103</v>
      </c>
      <c r="F233" s="298"/>
      <c r="G233" s="298"/>
      <c r="H233" s="298"/>
      <c r="I233" s="298"/>
      <c r="J233" s="298"/>
      <c r="K233" s="298"/>
      <c r="L233" s="299"/>
      <c r="M233" s="236"/>
      <c r="N233" s="237"/>
      <c r="O233" s="238"/>
      <c r="P233" s="236"/>
      <c r="Q233" s="237"/>
      <c r="R233" s="237"/>
      <c r="S233" s="287"/>
      <c r="Z233" s="102"/>
    </row>
    <row r="234" spans="1:26" s="61" customFormat="1" ht="20.100000000000001" customHeight="1">
      <c r="A234" s="99"/>
      <c r="B234" s="168"/>
      <c r="C234" s="171"/>
      <c r="D234" s="175">
        <f t="shared" si="1"/>
        <v>5</v>
      </c>
      <c r="E234" s="297" t="s">
        <v>46</v>
      </c>
      <c r="F234" s="298"/>
      <c r="G234" s="298"/>
      <c r="H234" s="298"/>
      <c r="I234" s="298"/>
      <c r="J234" s="298"/>
      <c r="K234" s="298"/>
      <c r="L234" s="299"/>
      <c r="M234" s="236"/>
      <c r="N234" s="237"/>
      <c r="O234" s="238"/>
      <c r="P234" s="236"/>
      <c r="Q234" s="237"/>
      <c r="R234" s="237"/>
      <c r="S234" s="287"/>
      <c r="Z234" s="102"/>
    </row>
    <row r="235" spans="1:26" s="61" customFormat="1" ht="20.100000000000001" customHeight="1">
      <c r="A235" s="99"/>
      <c r="B235" s="168"/>
      <c r="C235" s="171"/>
      <c r="D235" s="175">
        <f t="shared" si="1"/>
        <v>6</v>
      </c>
      <c r="E235" s="297" t="s">
        <v>163</v>
      </c>
      <c r="F235" s="298"/>
      <c r="G235" s="298"/>
      <c r="H235" s="298"/>
      <c r="I235" s="298"/>
      <c r="J235" s="298"/>
      <c r="K235" s="298"/>
      <c r="L235" s="299"/>
      <c r="M235" s="236"/>
      <c r="N235" s="237"/>
      <c r="O235" s="238"/>
      <c r="P235" s="236"/>
      <c r="Q235" s="237"/>
      <c r="R235" s="237"/>
      <c r="S235" s="287"/>
      <c r="Z235" s="102"/>
    </row>
    <row r="236" spans="1:26" s="61" customFormat="1" ht="20.100000000000001" customHeight="1">
      <c r="A236" s="99"/>
      <c r="B236" s="168"/>
      <c r="C236" s="171"/>
      <c r="D236" s="175">
        <f t="shared" si="1"/>
        <v>7</v>
      </c>
      <c r="E236" s="297" t="s">
        <v>104</v>
      </c>
      <c r="F236" s="298"/>
      <c r="G236" s="298"/>
      <c r="H236" s="298"/>
      <c r="I236" s="298"/>
      <c r="J236" s="298"/>
      <c r="K236" s="298"/>
      <c r="L236" s="299"/>
      <c r="M236" s="236"/>
      <c r="N236" s="237"/>
      <c r="O236" s="238"/>
      <c r="P236" s="236"/>
      <c r="Q236" s="237"/>
      <c r="R236" s="237"/>
      <c r="S236" s="287"/>
      <c r="Z236" s="102"/>
    </row>
    <row r="237" spans="1:26" s="61" customFormat="1" ht="20.100000000000001" customHeight="1">
      <c r="A237" s="99"/>
      <c r="B237" s="168"/>
      <c r="C237" s="171"/>
      <c r="D237" s="175">
        <f t="shared" si="1"/>
        <v>8</v>
      </c>
      <c r="E237" s="297" t="s">
        <v>105</v>
      </c>
      <c r="F237" s="298"/>
      <c r="G237" s="298"/>
      <c r="H237" s="298"/>
      <c r="I237" s="298"/>
      <c r="J237" s="298"/>
      <c r="K237" s="298"/>
      <c r="L237" s="299"/>
      <c r="M237" s="236"/>
      <c r="N237" s="237"/>
      <c r="O237" s="238"/>
      <c r="P237" s="236"/>
      <c r="Q237" s="237"/>
      <c r="R237" s="237"/>
      <c r="S237" s="287"/>
      <c r="Z237" s="102"/>
    </row>
    <row r="238" spans="1:26" s="61" customFormat="1" ht="20.100000000000001" customHeight="1">
      <c r="A238" s="99"/>
      <c r="B238" s="168"/>
      <c r="C238" s="171"/>
      <c r="D238" s="175">
        <f t="shared" si="1"/>
        <v>9</v>
      </c>
      <c r="E238" s="297" t="s">
        <v>106</v>
      </c>
      <c r="F238" s="298"/>
      <c r="G238" s="298"/>
      <c r="H238" s="298"/>
      <c r="I238" s="298"/>
      <c r="J238" s="298"/>
      <c r="K238" s="298"/>
      <c r="L238" s="299"/>
      <c r="M238" s="236"/>
      <c r="N238" s="237"/>
      <c r="O238" s="238"/>
      <c r="P238" s="236"/>
      <c r="Q238" s="237"/>
      <c r="R238" s="237"/>
      <c r="S238" s="287"/>
      <c r="Z238" s="102"/>
    </row>
    <row r="239" spans="1:26" s="61" customFormat="1" ht="20.100000000000001" customHeight="1">
      <c r="A239" s="99"/>
      <c r="B239" s="168"/>
      <c r="C239" s="171"/>
      <c r="D239" s="175">
        <f t="shared" si="1"/>
        <v>10</v>
      </c>
      <c r="E239" s="297" t="s">
        <v>107</v>
      </c>
      <c r="F239" s="298"/>
      <c r="G239" s="298"/>
      <c r="H239" s="298"/>
      <c r="I239" s="298"/>
      <c r="J239" s="298"/>
      <c r="K239" s="298"/>
      <c r="L239" s="299"/>
      <c r="M239" s="236"/>
      <c r="N239" s="237"/>
      <c r="O239" s="238"/>
      <c r="P239" s="236"/>
      <c r="Q239" s="237"/>
      <c r="R239" s="237"/>
      <c r="S239" s="287"/>
      <c r="Z239" s="102"/>
    </row>
    <row r="240" spans="1:26" s="61" customFormat="1" ht="20.100000000000001" customHeight="1">
      <c r="A240" s="99"/>
      <c r="B240" s="168"/>
      <c r="C240" s="171"/>
      <c r="D240" s="175">
        <f t="shared" si="1"/>
        <v>11</v>
      </c>
      <c r="E240" s="297" t="s">
        <v>108</v>
      </c>
      <c r="F240" s="298"/>
      <c r="G240" s="298"/>
      <c r="H240" s="298"/>
      <c r="I240" s="298"/>
      <c r="J240" s="298"/>
      <c r="K240" s="298"/>
      <c r="L240" s="299"/>
      <c r="M240" s="236"/>
      <c r="N240" s="237"/>
      <c r="O240" s="238"/>
      <c r="P240" s="236"/>
      <c r="Q240" s="237"/>
      <c r="R240" s="237"/>
      <c r="S240" s="287"/>
      <c r="Z240" s="102"/>
    </row>
    <row r="241" spans="1:26" s="61" customFormat="1" ht="20.100000000000001" customHeight="1">
      <c r="A241" s="99"/>
      <c r="B241" s="168"/>
      <c r="C241" s="171"/>
      <c r="D241" s="175">
        <f t="shared" si="1"/>
        <v>12</v>
      </c>
      <c r="E241" s="297" t="s">
        <v>109</v>
      </c>
      <c r="F241" s="298"/>
      <c r="G241" s="298"/>
      <c r="H241" s="298"/>
      <c r="I241" s="298"/>
      <c r="J241" s="298"/>
      <c r="K241" s="298"/>
      <c r="L241" s="299"/>
      <c r="M241" s="236"/>
      <c r="N241" s="237"/>
      <c r="O241" s="238"/>
      <c r="P241" s="236"/>
      <c r="Q241" s="237"/>
      <c r="R241" s="237"/>
      <c r="S241" s="287"/>
      <c r="Z241" s="102"/>
    </row>
    <row r="242" spans="1:26" s="61" customFormat="1" ht="20.100000000000001" customHeight="1">
      <c r="A242" s="99"/>
      <c r="B242" s="168"/>
      <c r="C242" s="171"/>
      <c r="D242" s="175">
        <f t="shared" si="1"/>
        <v>13</v>
      </c>
      <c r="E242" s="297" t="s">
        <v>140</v>
      </c>
      <c r="F242" s="298"/>
      <c r="G242" s="298"/>
      <c r="H242" s="298"/>
      <c r="I242" s="298"/>
      <c r="J242" s="298"/>
      <c r="K242" s="298"/>
      <c r="L242" s="299"/>
      <c r="M242" s="236"/>
      <c r="N242" s="237"/>
      <c r="O242" s="238"/>
      <c r="P242" s="236"/>
      <c r="Q242" s="237"/>
      <c r="R242" s="237"/>
      <c r="S242" s="287"/>
      <c r="Z242" s="102"/>
    </row>
    <row r="243" spans="1:26" s="61" customFormat="1" ht="20.100000000000001" customHeight="1">
      <c r="A243" s="99"/>
      <c r="B243" s="168"/>
      <c r="C243" s="171"/>
      <c r="D243" s="175">
        <f t="shared" si="1"/>
        <v>14</v>
      </c>
      <c r="E243" s="297" t="s">
        <v>141</v>
      </c>
      <c r="F243" s="298"/>
      <c r="G243" s="298"/>
      <c r="H243" s="298"/>
      <c r="I243" s="298"/>
      <c r="J243" s="298"/>
      <c r="K243" s="298"/>
      <c r="L243" s="299"/>
      <c r="M243" s="236"/>
      <c r="N243" s="237"/>
      <c r="O243" s="238"/>
      <c r="P243" s="236"/>
      <c r="Q243" s="237"/>
      <c r="R243" s="237"/>
      <c r="S243" s="287"/>
      <c r="Z243" s="102"/>
    </row>
    <row r="244" spans="1:26" s="61" customFormat="1" ht="20.100000000000001" customHeight="1">
      <c r="A244" s="99"/>
      <c r="B244" s="168"/>
      <c r="C244" s="171"/>
      <c r="D244" s="175">
        <f t="shared" si="1"/>
        <v>15</v>
      </c>
      <c r="E244" s="297" t="s">
        <v>142</v>
      </c>
      <c r="F244" s="298"/>
      <c r="G244" s="298"/>
      <c r="H244" s="298"/>
      <c r="I244" s="298"/>
      <c r="J244" s="298"/>
      <c r="K244" s="298"/>
      <c r="L244" s="299"/>
      <c r="M244" s="236"/>
      <c r="N244" s="237"/>
      <c r="O244" s="238"/>
      <c r="P244" s="236"/>
      <c r="Q244" s="237"/>
      <c r="R244" s="237"/>
      <c r="S244" s="287"/>
      <c r="Z244" s="102"/>
    </row>
    <row r="245" spans="1:26" s="61" customFormat="1" ht="20.100000000000001" customHeight="1">
      <c r="A245" s="99"/>
      <c r="B245" s="168"/>
      <c r="C245" s="171"/>
      <c r="D245" s="175">
        <f t="shared" si="1"/>
        <v>16</v>
      </c>
      <c r="E245" s="297" t="s">
        <v>143</v>
      </c>
      <c r="F245" s="298"/>
      <c r="G245" s="298"/>
      <c r="H245" s="298"/>
      <c r="I245" s="298"/>
      <c r="J245" s="298"/>
      <c r="K245" s="298"/>
      <c r="L245" s="299"/>
      <c r="M245" s="236"/>
      <c r="N245" s="237"/>
      <c r="O245" s="238"/>
      <c r="P245" s="236"/>
      <c r="Q245" s="237"/>
      <c r="R245" s="237"/>
      <c r="S245" s="287"/>
      <c r="Z245" s="102"/>
    </row>
    <row r="246" spans="1:26" s="61" customFormat="1" ht="20.100000000000001" customHeight="1">
      <c r="A246" s="99"/>
      <c r="B246" s="168"/>
      <c r="C246" s="171"/>
      <c r="D246" s="175">
        <f t="shared" si="1"/>
        <v>17</v>
      </c>
      <c r="E246" s="297" t="s">
        <v>185</v>
      </c>
      <c r="F246" s="298"/>
      <c r="G246" s="298"/>
      <c r="H246" s="298"/>
      <c r="I246" s="298"/>
      <c r="J246" s="298"/>
      <c r="K246" s="298"/>
      <c r="L246" s="299"/>
      <c r="M246" s="236"/>
      <c r="N246" s="237"/>
      <c r="O246" s="238"/>
      <c r="P246" s="236"/>
      <c r="Q246" s="237"/>
      <c r="R246" s="237"/>
      <c r="S246" s="287"/>
      <c r="Z246" s="102"/>
    </row>
    <row r="247" spans="1:26" s="61" customFormat="1" ht="20.100000000000001" customHeight="1">
      <c r="A247" s="99"/>
      <c r="B247" s="168"/>
      <c r="C247" s="171"/>
      <c r="D247" s="175">
        <f t="shared" si="1"/>
        <v>18</v>
      </c>
      <c r="E247" s="297" t="s">
        <v>144</v>
      </c>
      <c r="F247" s="298"/>
      <c r="G247" s="298"/>
      <c r="H247" s="298"/>
      <c r="I247" s="298"/>
      <c r="J247" s="298"/>
      <c r="K247" s="298"/>
      <c r="L247" s="299"/>
      <c r="M247" s="236"/>
      <c r="N247" s="237"/>
      <c r="O247" s="238"/>
      <c r="P247" s="236"/>
      <c r="Q247" s="237"/>
      <c r="R247" s="237"/>
      <c r="S247" s="287"/>
      <c r="Z247" s="102"/>
    </row>
    <row r="248" spans="1:26" s="61" customFormat="1" ht="20.100000000000001" customHeight="1">
      <c r="A248" s="99"/>
      <c r="B248" s="168"/>
      <c r="C248" s="171"/>
      <c r="D248" s="175">
        <f t="shared" si="1"/>
        <v>19</v>
      </c>
      <c r="E248" s="337" t="s">
        <v>164</v>
      </c>
      <c r="F248" s="297" t="s">
        <v>165</v>
      </c>
      <c r="G248" s="298"/>
      <c r="H248" s="298"/>
      <c r="I248" s="298"/>
      <c r="J248" s="298"/>
      <c r="K248" s="298"/>
      <c r="L248" s="299"/>
      <c r="M248" s="236"/>
      <c r="N248" s="237"/>
      <c r="O248" s="238"/>
      <c r="P248" s="236"/>
      <c r="Q248" s="237"/>
      <c r="R248" s="237"/>
      <c r="S248" s="287"/>
      <c r="Z248" s="102"/>
    </row>
    <row r="249" spans="1:26" s="61" customFormat="1" ht="20.100000000000001" customHeight="1">
      <c r="A249" s="99"/>
      <c r="B249" s="168"/>
      <c r="C249" s="171"/>
      <c r="D249" s="175">
        <f t="shared" si="1"/>
        <v>20</v>
      </c>
      <c r="E249" s="338"/>
      <c r="F249" s="297" t="s">
        <v>186</v>
      </c>
      <c r="G249" s="298"/>
      <c r="H249" s="298"/>
      <c r="I249" s="298"/>
      <c r="J249" s="298"/>
      <c r="K249" s="298"/>
      <c r="L249" s="299"/>
      <c r="M249" s="236"/>
      <c r="N249" s="237"/>
      <c r="O249" s="238"/>
      <c r="P249" s="236"/>
      <c r="Q249" s="237"/>
      <c r="R249" s="237"/>
      <c r="S249" s="287"/>
      <c r="Z249" s="102"/>
    </row>
    <row r="250" spans="1:26" s="61" customFormat="1" ht="20.100000000000001" customHeight="1">
      <c r="A250" s="99"/>
      <c r="B250" s="168"/>
      <c r="C250" s="171"/>
      <c r="D250" s="175">
        <f t="shared" si="1"/>
        <v>21</v>
      </c>
      <c r="E250" s="338"/>
      <c r="F250" s="297" t="s">
        <v>187</v>
      </c>
      <c r="G250" s="298"/>
      <c r="H250" s="298"/>
      <c r="I250" s="298"/>
      <c r="J250" s="298"/>
      <c r="K250" s="298"/>
      <c r="L250" s="299"/>
      <c r="M250" s="236"/>
      <c r="N250" s="237"/>
      <c r="O250" s="238"/>
      <c r="P250" s="236"/>
      <c r="Q250" s="237"/>
      <c r="R250" s="237"/>
      <c r="S250" s="287"/>
      <c r="Z250" s="102"/>
    </row>
    <row r="251" spans="1:26" s="61" customFormat="1" ht="20.100000000000001" customHeight="1">
      <c r="A251" s="99"/>
      <c r="B251" s="168"/>
      <c r="C251" s="171"/>
      <c r="D251" s="175">
        <f t="shared" si="1"/>
        <v>22</v>
      </c>
      <c r="E251" s="338"/>
      <c r="F251" s="297" t="s">
        <v>166</v>
      </c>
      <c r="G251" s="298"/>
      <c r="H251" s="298"/>
      <c r="I251" s="298"/>
      <c r="J251" s="298"/>
      <c r="K251" s="298"/>
      <c r="L251" s="299"/>
      <c r="M251" s="236"/>
      <c r="N251" s="237"/>
      <c r="O251" s="238"/>
      <c r="P251" s="236"/>
      <c r="Q251" s="237"/>
      <c r="R251" s="237"/>
      <c r="S251" s="287"/>
      <c r="Z251" s="102"/>
    </row>
    <row r="252" spans="1:26" s="61" customFormat="1" ht="20.100000000000001" customHeight="1">
      <c r="A252" s="99"/>
      <c r="B252" s="168"/>
      <c r="C252" s="171"/>
      <c r="D252" s="175">
        <f t="shared" si="1"/>
        <v>23</v>
      </c>
      <c r="E252" s="338"/>
      <c r="F252" s="334" t="s">
        <v>173</v>
      </c>
      <c r="G252" s="335"/>
      <c r="H252" s="335"/>
      <c r="I252" s="335"/>
      <c r="J252" s="335"/>
      <c r="K252" s="335"/>
      <c r="L252" s="336"/>
      <c r="M252" s="236"/>
      <c r="N252" s="237"/>
      <c r="O252" s="238"/>
      <c r="P252" s="236"/>
      <c r="Q252" s="237"/>
      <c r="R252" s="237"/>
      <c r="S252" s="287"/>
      <c r="Z252" s="102"/>
    </row>
    <row r="253" spans="1:26" s="61" customFormat="1" ht="20.100000000000001" customHeight="1">
      <c r="A253" s="99"/>
      <c r="B253" s="168"/>
      <c r="C253" s="171"/>
      <c r="D253" s="175">
        <f t="shared" si="1"/>
        <v>24</v>
      </c>
      <c r="E253" s="338"/>
      <c r="F253" s="297" t="s">
        <v>167</v>
      </c>
      <c r="G253" s="298"/>
      <c r="H253" s="298"/>
      <c r="I253" s="298"/>
      <c r="J253" s="298"/>
      <c r="K253" s="298"/>
      <c r="L253" s="299"/>
      <c r="M253" s="236"/>
      <c r="N253" s="237"/>
      <c r="O253" s="238"/>
      <c r="P253" s="236"/>
      <c r="Q253" s="237"/>
      <c r="R253" s="237"/>
      <c r="S253" s="287"/>
      <c r="Z253" s="102"/>
    </row>
    <row r="254" spans="1:26" s="61" customFormat="1" ht="20.100000000000001" customHeight="1">
      <c r="A254" s="99"/>
      <c r="B254" s="168"/>
      <c r="C254" s="171"/>
      <c r="D254" s="175">
        <f t="shared" si="1"/>
        <v>25</v>
      </c>
      <c r="E254" s="338"/>
      <c r="F254" s="297" t="s">
        <v>168</v>
      </c>
      <c r="G254" s="298"/>
      <c r="H254" s="298"/>
      <c r="I254" s="298"/>
      <c r="J254" s="298"/>
      <c r="K254" s="298"/>
      <c r="L254" s="299"/>
      <c r="M254" s="236"/>
      <c r="N254" s="237"/>
      <c r="O254" s="238"/>
      <c r="P254" s="236"/>
      <c r="Q254" s="237"/>
      <c r="R254" s="237"/>
      <c r="S254" s="287"/>
      <c r="Z254" s="102"/>
    </row>
    <row r="255" spans="1:26" s="61" customFormat="1" ht="20.100000000000001" customHeight="1">
      <c r="A255" s="99"/>
      <c r="B255" s="168"/>
      <c r="C255" s="171"/>
      <c r="D255" s="175">
        <f t="shared" si="1"/>
        <v>26</v>
      </c>
      <c r="E255" s="338"/>
      <c r="F255" s="297" t="s">
        <v>169</v>
      </c>
      <c r="G255" s="298"/>
      <c r="H255" s="298"/>
      <c r="I255" s="298"/>
      <c r="J255" s="298"/>
      <c r="K255" s="298"/>
      <c r="L255" s="299"/>
      <c r="M255" s="236"/>
      <c r="N255" s="237"/>
      <c r="O255" s="238"/>
      <c r="P255" s="236"/>
      <c r="Q255" s="237"/>
      <c r="R255" s="237"/>
      <c r="S255" s="287"/>
      <c r="Z255" s="102"/>
    </row>
    <row r="256" spans="1:26" s="61" customFormat="1" ht="20.100000000000001" customHeight="1">
      <c r="A256" s="99"/>
      <c r="B256" s="168"/>
      <c r="C256" s="171"/>
      <c r="D256" s="175">
        <f t="shared" si="1"/>
        <v>27</v>
      </c>
      <c r="E256" s="338"/>
      <c r="F256" s="297" t="s">
        <v>170</v>
      </c>
      <c r="G256" s="298"/>
      <c r="H256" s="298"/>
      <c r="I256" s="298"/>
      <c r="J256" s="298"/>
      <c r="K256" s="298"/>
      <c r="L256" s="299"/>
      <c r="M256" s="236"/>
      <c r="N256" s="237"/>
      <c r="O256" s="238"/>
      <c r="P256" s="236"/>
      <c r="Q256" s="237"/>
      <c r="R256" s="237"/>
      <c r="S256" s="287"/>
      <c r="Z256" s="102"/>
    </row>
    <row r="257" spans="1:26" s="61" customFormat="1" ht="20.100000000000001" customHeight="1">
      <c r="A257" s="99"/>
      <c r="B257" s="168"/>
      <c r="C257" s="171"/>
      <c r="D257" s="175">
        <f t="shared" si="1"/>
        <v>28</v>
      </c>
      <c r="E257" s="338"/>
      <c r="F257" s="297" t="s">
        <v>171</v>
      </c>
      <c r="G257" s="298"/>
      <c r="H257" s="298"/>
      <c r="I257" s="298"/>
      <c r="J257" s="298"/>
      <c r="K257" s="298"/>
      <c r="L257" s="299"/>
      <c r="M257" s="236"/>
      <c r="N257" s="237"/>
      <c r="O257" s="238"/>
      <c r="P257" s="236"/>
      <c r="Q257" s="237"/>
      <c r="R257" s="237"/>
      <c r="S257" s="287"/>
      <c r="Z257" s="102"/>
    </row>
    <row r="258" spans="1:26" s="61" customFormat="1" ht="20.100000000000001" customHeight="1">
      <c r="A258" s="99"/>
      <c r="B258" s="168"/>
      <c r="C258" s="171"/>
      <c r="D258" s="175">
        <f t="shared" si="1"/>
        <v>29</v>
      </c>
      <c r="E258" s="338"/>
      <c r="F258" s="297" t="s">
        <v>183</v>
      </c>
      <c r="G258" s="298"/>
      <c r="H258" s="298"/>
      <c r="I258" s="298"/>
      <c r="J258" s="298"/>
      <c r="K258" s="298"/>
      <c r="L258" s="299"/>
      <c r="M258" s="236"/>
      <c r="N258" s="237"/>
      <c r="O258" s="238"/>
      <c r="P258" s="236"/>
      <c r="Q258" s="237"/>
      <c r="R258" s="237"/>
      <c r="S258" s="287"/>
      <c r="Z258" s="102"/>
    </row>
    <row r="259" spans="1:26" s="61" customFormat="1" ht="20.100000000000001" customHeight="1">
      <c r="A259" s="99"/>
      <c r="B259" s="168"/>
      <c r="C259" s="171"/>
      <c r="D259" s="175">
        <f t="shared" si="1"/>
        <v>30</v>
      </c>
      <c r="E259" s="338"/>
      <c r="F259" s="297" t="s">
        <v>174</v>
      </c>
      <c r="G259" s="298"/>
      <c r="H259" s="298"/>
      <c r="I259" s="298"/>
      <c r="J259" s="298"/>
      <c r="K259" s="298"/>
      <c r="L259" s="299"/>
      <c r="M259" s="236"/>
      <c r="N259" s="237"/>
      <c r="O259" s="238"/>
      <c r="P259" s="236"/>
      <c r="Q259" s="237"/>
      <c r="R259" s="237"/>
      <c r="S259" s="287"/>
      <c r="Z259" s="102"/>
    </row>
    <row r="260" spans="1:26" s="61" customFormat="1" ht="20.100000000000001" customHeight="1">
      <c r="A260" s="99"/>
      <c r="B260" s="168"/>
      <c r="C260" s="171"/>
      <c r="D260" s="175">
        <f t="shared" si="1"/>
        <v>31</v>
      </c>
      <c r="E260" s="338"/>
      <c r="F260" s="297" t="s">
        <v>184</v>
      </c>
      <c r="G260" s="298"/>
      <c r="H260" s="298"/>
      <c r="I260" s="298"/>
      <c r="J260" s="298"/>
      <c r="K260" s="298"/>
      <c r="L260" s="299"/>
      <c r="M260" s="236"/>
      <c r="N260" s="237"/>
      <c r="O260" s="238"/>
      <c r="P260" s="236"/>
      <c r="Q260" s="237"/>
      <c r="R260" s="237"/>
      <c r="S260" s="287"/>
      <c r="Z260" s="102"/>
    </row>
    <row r="261" spans="1:26" s="61" customFormat="1" ht="20.100000000000001" customHeight="1">
      <c r="A261" s="99"/>
      <c r="B261" s="168"/>
      <c r="C261" s="171"/>
      <c r="D261" s="175">
        <f t="shared" si="1"/>
        <v>32</v>
      </c>
      <c r="E261" s="339"/>
      <c r="F261" s="297" t="s">
        <v>175</v>
      </c>
      <c r="G261" s="298"/>
      <c r="H261" s="298"/>
      <c r="I261" s="298"/>
      <c r="J261" s="298"/>
      <c r="K261" s="298"/>
      <c r="L261" s="299"/>
      <c r="M261" s="236"/>
      <c r="N261" s="237"/>
      <c r="O261" s="238"/>
      <c r="P261" s="236"/>
      <c r="Q261" s="237"/>
      <c r="R261" s="237"/>
      <c r="S261" s="287"/>
      <c r="Z261" s="102"/>
    </row>
    <row r="262" spans="1:26" s="61" customFormat="1" ht="20.100000000000001" customHeight="1">
      <c r="A262" s="99"/>
      <c r="B262" s="168"/>
      <c r="C262" s="171"/>
      <c r="D262" s="175">
        <f t="shared" si="1"/>
        <v>33</v>
      </c>
      <c r="E262" s="297" t="s">
        <v>172</v>
      </c>
      <c r="F262" s="298"/>
      <c r="G262" s="298"/>
      <c r="H262" s="298"/>
      <c r="I262" s="298"/>
      <c r="J262" s="298"/>
      <c r="K262" s="298"/>
      <c r="L262" s="299"/>
      <c r="M262" s="236"/>
      <c r="N262" s="237"/>
      <c r="O262" s="238"/>
      <c r="P262" s="236"/>
      <c r="Q262" s="237"/>
      <c r="R262" s="237"/>
      <c r="S262" s="287"/>
      <c r="Z262" s="102"/>
    </row>
    <row r="263" spans="1:26" s="61" customFormat="1" ht="20.100000000000001" customHeight="1">
      <c r="A263" s="99"/>
      <c r="B263" s="168"/>
      <c r="C263" s="171"/>
      <c r="D263" s="175">
        <f t="shared" si="1"/>
        <v>34</v>
      </c>
      <c r="E263" s="297" t="s">
        <v>145</v>
      </c>
      <c r="F263" s="298"/>
      <c r="G263" s="298"/>
      <c r="H263" s="298"/>
      <c r="I263" s="298"/>
      <c r="J263" s="298"/>
      <c r="K263" s="298"/>
      <c r="L263" s="299"/>
      <c r="M263" s="236"/>
      <c r="N263" s="237"/>
      <c r="O263" s="238"/>
      <c r="P263" s="236"/>
      <c r="Q263" s="237"/>
      <c r="R263" s="237"/>
      <c r="S263" s="287"/>
      <c r="Z263" s="102"/>
    </row>
    <row r="264" spans="1:26" s="61" customFormat="1" ht="20.100000000000001" customHeight="1">
      <c r="A264" s="99"/>
      <c r="B264" s="168"/>
      <c r="C264" s="171"/>
      <c r="D264" s="175">
        <f t="shared" si="1"/>
        <v>35</v>
      </c>
      <c r="E264" s="297" t="s">
        <v>57</v>
      </c>
      <c r="F264" s="298"/>
      <c r="G264" s="298"/>
      <c r="H264" s="298"/>
      <c r="I264" s="298"/>
      <c r="J264" s="298"/>
      <c r="K264" s="298"/>
      <c r="L264" s="299"/>
      <c r="M264" s="236"/>
      <c r="N264" s="237"/>
      <c r="O264" s="238"/>
      <c r="P264" s="236"/>
      <c r="Q264" s="237"/>
      <c r="R264" s="237"/>
      <c r="S264" s="287"/>
      <c r="Z264" s="102"/>
    </row>
    <row r="265" spans="1:26" s="61" customFormat="1" ht="20.100000000000001" customHeight="1">
      <c r="A265" s="99"/>
      <c r="B265" s="168"/>
      <c r="C265" s="171"/>
      <c r="D265" s="175">
        <f t="shared" si="1"/>
        <v>36</v>
      </c>
      <c r="E265" s="227" t="s">
        <v>45</v>
      </c>
      <c r="F265" s="228"/>
      <c r="G265" s="228"/>
      <c r="H265" s="228"/>
      <c r="I265" s="228"/>
      <c r="J265" s="228"/>
      <c r="K265" s="228"/>
      <c r="L265" s="229"/>
      <c r="M265" s="236"/>
      <c r="N265" s="237"/>
      <c r="O265" s="238"/>
      <c r="P265" s="236"/>
      <c r="Q265" s="237"/>
      <c r="R265" s="237"/>
      <c r="S265" s="287"/>
      <c r="Z265" s="102"/>
    </row>
    <row r="266" spans="1:26" s="61" customFormat="1" ht="20.100000000000001" customHeight="1">
      <c r="A266" s="99"/>
      <c r="B266" s="168"/>
      <c r="C266" s="171"/>
      <c r="D266" s="175">
        <f t="shared" si="1"/>
        <v>37</v>
      </c>
      <c r="E266" s="227" t="s">
        <v>176</v>
      </c>
      <c r="F266" s="228"/>
      <c r="G266" s="228"/>
      <c r="H266" s="228"/>
      <c r="I266" s="228"/>
      <c r="J266" s="228"/>
      <c r="K266" s="228"/>
      <c r="L266" s="229"/>
      <c r="M266" s="236"/>
      <c r="N266" s="237"/>
      <c r="O266" s="238"/>
      <c r="P266" s="236"/>
      <c r="Q266" s="237"/>
      <c r="R266" s="237"/>
      <c r="S266" s="287"/>
      <c r="Z266" s="102"/>
    </row>
    <row r="267" spans="1:26" s="61" customFormat="1" ht="20.100000000000001" customHeight="1">
      <c r="A267" s="99"/>
      <c r="B267" s="168"/>
      <c r="C267" s="171"/>
      <c r="D267" s="175">
        <f t="shared" si="1"/>
        <v>38</v>
      </c>
      <c r="E267" s="227" t="s">
        <v>177</v>
      </c>
      <c r="F267" s="228"/>
      <c r="G267" s="228"/>
      <c r="H267" s="228"/>
      <c r="I267" s="228"/>
      <c r="J267" s="228"/>
      <c r="K267" s="228"/>
      <c r="L267" s="229"/>
      <c r="M267" s="236"/>
      <c r="N267" s="237"/>
      <c r="O267" s="238"/>
      <c r="P267" s="236"/>
      <c r="Q267" s="237"/>
      <c r="R267" s="237"/>
      <c r="S267" s="287"/>
      <c r="Z267" s="102"/>
    </row>
    <row r="268" spans="1:26" s="61" customFormat="1" ht="20.100000000000001" customHeight="1">
      <c r="A268" s="99"/>
      <c r="B268" s="168"/>
      <c r="C268" s="171"/>
      <c r="D268" s="175">
        <f t="shared" si="1"/>
        <v>39</v>
      </c>
      <c r="E268" s="227" t="s">
        <v>178</v>
      </c>
      <c r="F268" s="228"/>
      <c r="G268" s="228"/>
      <c r="H268" s="228"/>
      <c r="I268" s="228"/>
      <c r="J268" s="228"/>
      <c r="K268" s="228"/>
      <c r="L268" s="229"/>
      <c r="M268" s="236"/>
      <c r="N268" s="237"/>
      <c r="O268" s="238"/>
      <c r="P268" s="236"/>
      <c r="Q268" s="237"/>
      <c r="R268" s="237"/>
      <c r="S268" s="287"/>
      <c r="Z268" s="102"/>
    </row>
    <row r="269" spans="1:26" s="61" customFormat="1" ht="20.100000000000001" customHeight="1">
      <c r="A269" s="99"/>
      <c r="B269" s="168"/>
      <c r="C269" s="171"/>
      <c r="D269" s="175">
        <f t="shared" si="1"/>
        <v>40</v>
      </c>
      <c r="E269" s="227" t="s">
        <v>179</v>
      </c>
      <c r="F269" s="228"/>
      <c r="G269" s="228"/>
      <c r="H269" s="228"/>
      <c r="I269" s="228"/>
      <c r="J269" s="228"/>
      <c r="K269" s="228"/>
      <c r="L269" s="229"/>
      <c r="M269" s="236"/>
      <c r="N269" s="237"/>
      <c r="O269" s="238"/>
      <c r="P269" s="236"/>
      <c r="Q269" s="237"/>
      <c r="R269" s="237"/>
      <c r="S269" s="287"/>
      <c r="Z269" s="102"/>
    </row>
    <row r="270" spans="1:26" s="61" customFormat="1" ht="20.100000000000001" customHeight="1">
      <c r="A270" s="99"/>
      <c r="B270" s="168"/>
      <c r="C270" s="171"/>
      <c r="D270" s="175">
        <f t="shared" si="1"/>
        <v>41</v>
      </c>
      <c r="E270" s="227" t="s">
        <v>180</v>
      </c>
      <c r="F270" s="228"/>
      <c r="G270" s="228"/>
      <c r="H270" s="228"/>
      <c r="I270" s="228"/>
      <c r="J270" s="228"/>
      <c r="K270" s="228"/>
      <c r="L270" s="229"/>
      <c r="M270" s="236"/>
      <c r="N270" s="237"/>
      <c r="O270" s="238"/>
      <c r="P270" s="236"/>
      <c r="Q270" s="237"/>
      <c r="R270" s="237"/>
      <c r="S270" s="287"/>
      <c r="Z270" s="102"/>
    </row>
    <row r="271" spans="1:26" s="61" customFormat="1" ht="20.100000000000001" customHeight="1">
      <c r="A271" s="99"/>
      <c r="B271" s="168"/>
      <c r="C271" s="171"/>
      <c r="D271" s="175">
        <f t="shared" si="1"/>
        <v>42</v>
      </c>
      <c r="E271" s="227" t="s">
        <v>181</v>
      </c>
      <c r="F271" s="228"/>
      <c r="G271" s="228"/>
      <c r="H271" s="228"/>
      <c r="I271" s="228"/>
      <c r="J271" s="228"/>
      <c r="K271" s="228"/>
      <c r="L271" s="229"/>
      <c r="M271" s="236"/>
      <c r="N271" s="237"/>
      <c r="O271" s="238"/>
      <c r="P271" s="236"/>
      <c r="Q271" s="237"/>
      <c r="R271" s="237"/>
      <c r="S271" s="287"/>
      <c r="Z271" s="102"/>
    </row>
    <row r="272" spans="1:26" s="61" customFormat="1" ht="20.100000000000001" customHeight="1">
      <c r="A272" s="99"/>
      <c r="B272" s="168"/>
      <c r="C272" s="171"/>
      <c r="D272" s="175">
        <f t="shared" si="1"/>
        <v>43</v>
      </c>
      <c r="E272" s="233"/>
      <c r="F272" s="234"/>
      <c r="G272" s="234"/>
      <c r="H272" s="234"/>
      <c r="I272" s="234"/>
      <c r="J272" s="234"/>
      <c r="K272" s="234"/>
      <c r="L272" s="235"/>
      <c r="M272" s="236"/>
      <c r="N272" s="237"/>
      <c r="O272" s="238"/>
      <c r="P272" s="236"/>
      <c r="Q272" s="237"/>
      <c r="R272" s="237"/>
      <c r="S272" s="287"/>
      <c r="Z272" s="102"/>
    </row>
    <row r="273" spans="1:26" s="61" customFormat="1" ht="20.100000000000001" customHeight="1">
      <c r="A273" s="99"/>
      <c r="B273" s="168"/>
      <c r="C273" s="171"/>
      <c r="D273" s="175">
        <f t="shared" si="1"/>
        <v>44</v>
      </c>
      <c r="E273" s="233"/>
      <c r="F273" s="234"/>
      <c r="G273" s="234"/>
      <c r="H273" s="234"/>
      <c r="I273" s="234"/>
      <c r="J273" s="234"/>
      <c r="K273" s="234"/>
      <c r="L273" s="235"/>
      <c r="M273" s="236"/>
      <c r="N273" s="237"/>
      <c r="O273" s="238"/>
      <c r="P273" s="236"/>
      <c r="Q273" s="237"/>
      <c r="R273" s="237"/>
      <c r="S273" s="287"/>
      <c r="Z273" s="102"/>
    </row>
    <row r="274" spans="1:26" s="61" customFormat="1" ht="20.100000000000001" customHeight="1">
      <c r="A274" s="99"/>
      <c r="B274" s="168"/>
      <c r="C274" s="171"/>
      <c r="D274" s="175">
        <f t="shared" si="1"/>
        <v>45</v>
      </c>
      <c r="E274" s="233"/>
      <c r="F274" s="234"/>
      <c r="G274" s="234"/>
      <c r="H274" s="234"/>
      <c r="I274" s="234"/>
      <c r="J274" s="234"/>
      <c r="K274" s="234"/>
      <c r="L274" s="235"/>
      <c r="M274" s="236"/>
      <c r="N274" s="237"/>
      <c r="O274" s="238"/>
      <c r="P274" s="236"/>
      <c r="Q274" s="237"/>
      <c r="R274" s="237"/>
      <c r="S274" s="287"/>
      <c r="Z274" s="102"/>
    </row>
    <row r="275" spans="1:26" s="61" customFormat="1" ht="20.100000000000001" customHeight="1">
      <c r="A275" s="99"/>
      <c r="B275" s="168"/>
      <c r="C275" s="171"/>
      <c r="D275" s="175">
        <f t="shared" si="1"/>
        <v>46</v>
      </c>
      <c r="E275" s="233"/>
      <c r="F275" s="234"/>
      <c r="G275" s="234"/>
      <c r="H275" s="234"/>
      <c r="I275" s="234"/>
      <c r="J275" s="234"/>
      <c r="K275" s="234"/>
      <c r="L275" s="235"/>
      <c r="M275" s="236"/>
      <c r="N275" s="237"/>
      <c r="O275" s="238"/>
      <c r="P275" s="236"/>
      <c r="Q275" s="237"/>
      <c r="R275" s="237"/>
      <c r="S275" s="287"/>
      <c r="Z275" s="102"/>
    </row>
    <row r="276" spans="1:26" s="61" customFormat="1" ht="20.100000000000001" customHeight="1">
      <c r="A276" s="99"/>
      <c r="B276" s="168"/>
      <c r="C276" s="171"/>
      <c r="D276" s="175">
        <f t="shared" si="1"/>
        <v>47</v>
      </c>
      <c r="E276" s="233"/>
      <c r="F276" s="234"/>
      <c r="G276" s="234"/>
      <c r="H276" s="234"/>
      <c r="I276" s="234"/>
      <c r="J276" s="234"/>
      <c r="K276" s="234"/>
      <c r="L276" s="235"/>
      <c r="M276" s="236"/>
      <c r="N276" s="237"/>
      <c r="O276" s="238"/>
      <c r="P276" s="236"/>
      <c r="Q276" s="237"/>
      <c r="R276" s="237"/>
      <c r="S276" s="287"/>
      <c r="Z276" s="102"/>
    </row>
    <row r="277" spans="1:26" s="61" customFormat="1" ht="20.100000000000001" customHeight="1">
      <c r="A277" s="99"/>
      <c r="B277" s="168"/>
      <c r="C277" s="171"/>
      <c r="D277" s="175">
        <f t="shared" si="1"/>
        <v>48</v>
      </c>
      <c r="E277" s="233"/>
      <c r="F277" s="234"/>
      <c r="G277" s="234"/>
      <c r="H277" s="234"/>
      <c r="I277" s="234"/>
      <c r="J277" s="234"/>
      <c r="K277" s="234"/>
      <c r="L277" s="235"/>
      <c r="M277" s="236"/>
      <c r="N277" s="237"/>
      <c r="O277" s="238"/>
      <c r="P277" s="236"/>
      <c r="Q277" s="237"/>
      <c r="R277" s="237"/>
      <c r="S277" s="287"/>
      <c r="Z277" s="102"/>
    </row>
    <row r="278" spans="1:26" s="61" customFormat="1" ht="20.100000000000001" customHeight="1">
      <c r="A278" s="99"/>
      <c r="B278" s="168"/>
      <c r="C278" s="171"/>
      <c r="D278" s="175">
        <f t="shared" si="1"/>
        <v>49</v>
      </c>
      <c r="E278" s="233"/>
      <c r="F278" s="234"/>
      <c r="G278" s="234"/>
      <c r="H278" s="234"/>
      <c r="I278" s="234"/>
      <c r="J278" s="234"/>
      <c r="K278" s="234"/>
      <c r="L278" s="235"/>
      <c r="M278" s="236"/>
      <c r="N278" s="237"/>
      <c r="O278" s="238"/>
      <c r="P278" s="236"/>
      <c r="Q278" s="237"/>
      <c r="R278" s="237"/>
      <c r="S278" s="287"/>
      <c r="Z278" s="102"/>
    </row>
    <row r="279" spans="1:26" s="61" customFormat="1" ht="20.100000000000001" customHeight="1">
      <c r="A279" s="99"/>
      <c r="B279" s="168"/>
      <c r="C279" s="171"/>
      <c r="D279" s="175">
        <f t="shared" si="1"/>
        <v>50</v>
      </c>
      <c r="E279" s="233"/>
      <c r="F279" s="234"/>
      <c r="G279" s="234"/>
      <c r="H279" s="234"/>
      <c r="I279" s="234"/>
      <c r="J279" s="234"/>
      <c r="K279" s="234"/>
      <c r="L279" s="235"/>
      <c r="M279" s="236"/>
      <c r="N279" s="237"/>
      <c r="O279" s="238"/>
      <c r="P279" s="236"/>
      <c r="Q279" s="237"/>
      <c r="R279" s="237"/>
      <c r="S279" s="287"/>
      <c r="Z279" s="102"/>
    </row>
    <row r="280" spans="1:26" s="61" customFormat="1" ht="20.100000000000001" customHeight="1">
      <c r="A280" s="99"/>
      <c r="B280" s="168"/>
      <c r="C280" s="171"/>
      <c r="D280" s="175">
        <f t="shared" si="1"/>
        <v>51</v>
      </c>
      <c r="E280" s="233"/>
      <c r="F280" s="234"/>
      <c r="G280" s="234"/>
      <c r="H280" s="234"/>
      <c r="I280" s="234"/>
      <c r="J280" s="234"/>
      <c r="K280" s="234"/>
      <c r="L280" s="235"/>
      <c r="M280" s="236"/>
      <c r="N280" s="237"/>
      <c r="O280" s="238"/>
      <c r="P280" s="236"/>
      <c r="Q280" s="237"/>
      <c r="R280" s="237"/>
      <c r="S280" s="287"/>
      <c r="Z280" s="102"/>
    </row>
    <row r="281" spans="1:26" s="61" customFormat="1" ht="20.100000000000001" customHeight="1">
      <c r="A281" s="99"/>
      <c r="B281" s="168"/>
      <c r="C281" s="171"/>
      <c r="D281" s="175">
        <f t="shared" si="1"/>
        <v>52</v>
      </c>
      <c r="E281" s="233"/>
      <c r="F281" s="234"/>
      <c r="G281" s="234"/>
      <c r="H281" s="234"/>
      <c r="I281" s="234"/>
      <c r="J281" s="234"/>
      <c r="K281" s="234"/>
      <c r="L281" s="235"/>
      <c r="M281" s="236"/>
      <c r="N281" s="237"/>
      <c r="O281" s="238"/>
      <c r="P281" s="236"/>
      <c r="Q281" s="237"/>
      <c r="R281" s="237"/>
      <c r="S281" s="287"/>
      <c r="Z281" s="102"/>
    </row>
    <row r="282" spans="1:26" s="61" customFormat="1" ht="20.100000000000001" customHeight="1">
      <c r="A282" s="99"/>
      <c r="B282" s="168"/>
      <c r="C282" s="171"/>
      <c r="D282" s="175">
        <f t="shared" si="1"/>
        <v>53</v>
      </c>
      <c r="E282" s="233"/>
      <c r="F282" s="234"/>
      <c r="G282" s="234"/>
      <c r="H282" s="234"/>
      <c r="I282" s="234"/>
      <c r="J282" s="234"/>
      <c r="K282" s="234"/>
      <c r="L282" s="235"/>
      <c r="M282" s="236"/>
      <c r="N282" s="237"/>
      <c r="O282" s="238"/>
      <c r="P282" s="236"/>
      <c r="Q282" s="237"/>
      <c r="R282" s="237"/>
      <c r="S282" s="287"/>
      <c r="Z282" s="102"/>
    </row>
    <row r="283" spans="1:26" s="61" customFormat="1" ht="20.100000000000001" customHeight="1">
      <c r="A283" s="99"/>
      <c r="B283" s="168"/>
      <c r="C283" s="171"/>
      <c r="D283" s="175">
        <f t="shared" si="1"/>
        <v>54</v>
      </c>
      <c r="E283" s="233"/>
      <c r="F283" s="234"/>
      <c r="G283" s="234"/>
      <c r="H283" s="234"/>
      <c r="I283" s="234"/>
      <c r="J283" s="234"/>
      <c r="K283" s="234"/>
      <c r="L283" s="235"/>
      <c r="M283" s="236"/>
      <c r="N283" s="237"/>
      <c r="O283" s="238"/>
      <c r="P283" s="236"/>
      <c r="Q283" s="237"/>
      <c r="R283" s="237"/>
      <c r="S283" s="287"/>
      <c r="Z283" s="102"/>
    </row>
    <row r="284" spans="1:26" s="61" customFormat="1" ht="20.100000000000001" customHeight="1">
      <c r="A284" s="99"/>
      <c r="B284" s="176"/>
      <c r="C284" s="171"/>
      <c r="D284" s="175">
        <f t="shared" si="1"/>
        <v>55</v>
      </c>
      <c r="E284" s="233"/>
      <c r="F284" s="234"/>
      <c r="G284" s="234"/>
      <c r="H284" s="234"/>
      <c r="I284" s="234"/>
      <c r="J284" s="234"/>
      <c r="K284" s="234"/>
      <c r="L284" s="235"/>
      <c r="M284" s="236"/>
      <c r="N284" s="237"/>
      <c r="O284" s="238"/>
      <c r="P284" s="236"/>
      <c r="Q284" s="237"/>
      <c r="R284" s="237"/>
      <c r="S284" s="287"/>
      <c r="Z284" s="102"/>
    </row>
    <row r="285" spans="1:26" s="61" customFormat="1" ht="20.100000000000001" customHeight="1">
      <c r="A285" s="99"/>
      <c r="B285" s="168"/>
      <c r="C285" s="171"/>
      <c r="D285" s="175">
        <f t="shared" si="1"/>
        <v>56</v>
      </c>
      <c r="E285" s="233"/>
      <c r="F285" s="234"/>
      <c r="G285" s="234"/>
      <c r="H285" s="234"/>
      <c r="I285" s="234"/>
      <c r="J285" s="234"/>
      <c r="K285" s="234"/>
      <c r="L285" s="235"/>
      <c r="M285" s="236"/>
      <c r="N285" s="237"/>
      <c r="O285" s="238"/>
      <c r="P285" s="236"/>
      <c r="Q285" s="512"/>
      <c r="R285" s="237"/>
      <c r="S285" s="287"/>
      <c r="T285" s="119"/>
      <c r="Z285" s="102"/>
    </row>
    <row r="286" spans="1:26" s="61" customFormat="1" ht="20.100000000000001" customHeight="1">
      <c r="A286" s="99"/>
      <c r="B286" s="168"/>
      <c r="C286" s="171"/>
      <c r="D286" s="175">
        <f t="shared" si="1"/>
        <v>57</v>
      </c>
      <c r="E286" s="233"/>
      <c r="F286" s="234"/>
      <c r="G286" s="234"/>
      <c r="H286" s="234"/>
      <c r="I286" s="234"/>
      <c r="J286" s="234"/>
      <c r="K286" s="234"/>
      <c r="L286" s="235"/>
      <c r="M286" s="236"/>
      <c r="N286" s="237"/>
      <c r="O286" s="238"/>
      <c r="P286" s="236"/>
      <c r="Q286" s="237"/>
      <c r="R286" s="237"/>
      <c r="S286" s="287"/>
      <c r="Z286" s="102"/>
    </row>
    <row r="287" spans="1:26" s="61" customFormat="1" ht="20.100000000000001" customHeight="1">
      <c r="A287" s="99"/>
      <c r="B287" s="168"/>
      <c r="C287" s="171"/>
      <c r="D287" s="175">
        <f t="shared" si="1"/>
        <v>58</v>
      </c>
      <c r="E287" s="233"/>
      <c r="F287" s="234"/>
      <c r="G287" s="234"/>
      <c r="H287" s="234"/>
      <c r="I287" s="234"/>
      <c r="J287" s="234"/>
      <c r="K287" s="234"/>
      <c r="L287" s="235"/>
      <c r="M287" s="236"/>
      <c r="N287" s="237"/>
      <c r="O287" s="238"/>
      <c r="P287" s="236"/>
      <c r="Q287" s="237"/>
      <c r="R287" s="237"/>
      <c r="S287" s="287"/>
      <c r="Z287" s="102"/>
    </row>
    <row r="288" spans="1:26" s="61" customFormat="1" ht="20.100000000000001" customHeight="1">
      <c r="A288" s="99"/>
      <c r="B288" s="168"/>
      <c r="C288" s="171"/>
      <c r="D288" s="175">
        <f t="shared" si="1"/>
        <v>59</v>
      </c>
      <c r="E288" s="233"/>
      <c r="F288" s="234"/>
      <c r="G288" s="234"/>
      <c r="H288" s="234"/>
      <c r="I288" s="234"/>
      <c r="J288" s="234"/>
      <c r="K288" s="234"/>
      <c r="L288" s="235"/>
      <c r="M288" s="236"/>
      <c r="N288" s="237"/>
      <c r="O288" s="238"/>
      <c r="P288" s="236"/>
      <c r="Q288" s="237"/>
      <c r="R288" s="237"/>
      <c r="S288" s="287"/>
      <c r="Z288" s="102"/>
    </row>
    <row r="289" spans="1:27" s="61" customFormat="1" ht="20.100000000000001" customHeight="1">
      <c r="A289" s="99"/>
      <c r="B289" s="168"/>
      <c r="C289" s="171"/>
      <c r="D289" s="175">
        <f t="shared" si="1"/>
        <v>60</v>
      </c>
      <c r="E289" s="288"/>
      <c r="F289" s="289"/>
      <c r="G289" s="289"/>
      <c r="H289" s="289"/>
      <c r="I289" s="289"/>
      <c r="J289" s="289"/>
      <c r="K289" s="289"/>
      <c r="L289" s="290"/>
      <c r="M289" s="284"/>
      <c r="N289" s="285"/>
      <c r="O289" s="513"/>
      <c r="P289" s="284"/>
      <c r="Q289" s="285"/>
      <c r="R289" s="285"/>
      <c r="S289" s="286"/>
      <c r="Z289" s="102"/>
    </row>
    <row r="290" spans="1:27" s="61" customFormat="1" ht="20.100000000000001" customHeight="1">
      <c r="A290" s="99"/>
      <c r="B290" s="168"/>
      <c r="C290" s="139"/>
      <c r="D290" s="177"/>
      <c r="E290" s="178"/>
      <c r="F290" s="210"/>
      <c r="G290" s="210"/>
      <c r="H290" s="210"/>
      <c r="I290" s="179"/>
      <c r="J290" s="179"/>
      <c r="K290" s="179"/>
      <c r="L290" s="180"/>
      <c r="M290" s="179"/>
      <c r="N290" s="181"/>
      <c r="O290" s="179"/>
      <c r="P290" s="165"/>
      <c r="Q290" s="166"/>
      <c r="R290" s="165"/>
      <c r="S290" s="165"/>
      <c r="T290" s="48"/>
      <c r="U290" s="48"/>
      <c r="V290" s="48"/>
      <c r="W290" s="48"/>
      <c r="X290" s="48"/>
      <c r="Y290" s="48"/>
      <c r="Z290" s="102"/>
    </row>
    <row r="291" spans="1:27" ht="20.100000000000001" customHeight="1">
      <c r="A291" s="2"/>
      <c r="B291" s="2"/>
      <c r="C291" s="17"/>
      <c r="D291" s="73" t="s">
        <v>182</v>
      </c>
      <c r="E291" s="73"/>
      <c r="F291" s="73"/>
      <c r="G291" s="73"/>
      <c r="H291" s="73"/>
      <c r="I291" s="73"/>
      <c r="J291" s="73"/>
      <c r="K291" s="73"/>
      <c r="L291" s="74"/>
      <c r="M291" s="73"/>
      <c r="N291" s="73"/>
      <c r="O291" s="73"/>
      <c r="P291" s="73"/>
      <c r="Q291" s="73"/>
      <c r="R291" s="73"/>
      <c r="S291" s="73"/>
      <c r="Z291" s="21"/>
    </row>
    <row r="292" spans="1:27" ht="30" customHeight="1">
      <c r="A292" s="2"/>
      <c r="B292" s="2"/>
      <c r="C292" s="22"/>
      <c r="D292" s="230" t="s">
        <v>13</v>
      </c>
      <c r="E292" s="231"/>
      <c r="F292" s="231"/>
      <c r="G292" s="231"/>
      <c r="H292" s="231"/>
      <c r="I292" s="231"/>
      <c r="J292" s="232"/>
      <c r="K292" s="239" t="s">
        <v>188</v>
      </c>
      <c r="L292" s="240"/>
      <c r="M292" s="240"/>
      <c r="N292" s="240"/>
      <c r="O292" s="241"/>
      <c r="P292" s="368" t="s">
        <v>203</v>
      </c>
      <c r="Q292" s="369"/>
      <c r="R292" s="369"/>
      <c r="S292" s="370"/>
      <c r="Z292" s="21"/>
    </row>
    <row r="293" spans="1:27" ht="20.100000000000001" customHeight="1">
      <c r="A293" s="2"/>
      <c r="B293" s="2"/>
      <c r="C293" s="22"/>
      <c r="D293" s="33">
        <f>D289+1</f>
        <v>61</v>
      </c>
      <c r="E293" s="518" t="s">
        <v>12</v>
      </c>
      <c r="F293" s="518"/>
      <c r="G293" s="518"/>
      <c r="H293" s="518"/>
      <c r="I293" s="519"/>
      <c r="J293" s="520"/>
      <c r="K293" s="242"/>
      <c r="L293" s="243"/>
      <c r="M293" s="243"/>
      <c r="N293" s="243"/>
      <c r="O293" s="244"/>
      <c r="P293" s="379"/>
      <c r="Q293" s="371"/>
      <c r="R293" s="371"/>
      <c r="S293" s="372"/>
      <c r="Z293" s="21"/>
    </row>
    <row r="294" spans="1:27" ht="20.100000000000001" customHeight="1">
      <c r="A294" s="2"/>
      <c r="B294" s="2"/>
      <c r="C294" s="22"/>
      <c r="D294" s="34">
        <f>D293+1</f>
        <v>62</v>
      </c>
      <c r="E294" s="328" t="s">
        <v>16</v>
      </c>
      <c r="F294" s="328"/>
      <c r="G294" s="328"/>
      <c r="H294" s="328"/>
      <c r="I294" s="329"/>
      <c r="J294" s="330"/>
      <c r="K294" s="245"/>
      <c r="L294" s="246"/>
      <c r="M294" s="246"/>
      <c r="N294" s="246"/>
      <c r="O294" s="247"/>
      <c r="P294" s="303"/>
      <c r="Q294" s="304"/>
      <c r="R294" s="304"/>
      <c r="S294" s="305"/>
      <c r="Z294" s="21"/>
    </row>
    <row r="295" spans="1:27" ht="20.100000000000001" customHeight="1">
      <c r="A295" s="2"/>
      <c r="B295" s="2"/>
      <c r="C295" s="22"/>
      <c r="D295" s="34">
        <f t="shared" ref="D295:D297" si="2">D294+1</f>
        <v>63</v>
      </c>
      <c r="E295" s="328" t="s">
        <v>20</v>
      </c>
      <c r="F295" s="328"/>
      <c r="G295" s="328"/>
      <c r="H295" s="328"/>
      <c r="I295" s="329"/>
      <c r="J295" s="330"/>
      <c r="K295" s="245"/>
      <c r="L295" s="246"/>
      <c r="M295" s="246"/>
      <c r="N295" s="246"/>
      <c r="O295" s="247"/>
      <c r="P295" s="303"/>
      <c r="Q295" s="304"/>
      <c r="R295" s="304"/>
      <c r="S295" s="305"/>
      <c r="Z295" s="21"/>
    </row>
    <row r="296" spans="1:27" ht="20.100000000000001" customHeight="1">
      <c r="A296" s="2"/>
      <c r="B296" s="2"/>
      <c r="C296" s="22"/>
      <c r="D296" s="34">
        <f t="shared" si="2"/>
        <v>64</v>
      </c>
      <c r="E296" s="328" t="s">
        <v>21</v>
      </c>
      <c r="F296" s="328"/>
      <c r="G296" s="328"/>
      <c r="H296" s="328"/>
      <c r="I296" s="329"/>
      <c r="J296" s="330"/>
      <c r="K296" s="245"/>
      <c r="L296" s="246"/>
      <c r="M296" s="246"/>
      <c r="N296" s="246"/>
      <c r="O296" s="247"/>
      <c r="P296" s="303"/>
      <c r="Q296" s="304"/>
      <c r="R296" s="304"/>
      <c r="S296" s="305"/>
      <c r="Z296" s="21"/>
    </row>
    <row r="297" spans="1:27" ht="20.100000000000001" customHeight="1">
      <c r="A297" s="2"/>
      <c r="B297" s="2"/>
      <c r="C297" s="22"/>
      <c r="D297" s="65">
        <f t="shared" si="2"/>
        <v>65</v>
      </c>
      <c r="E297" s="515" t="s">
        <v>56</v>
      </c>
      <c r="F297" s="515"/>
      <c r="G297" s="515"/>
      <c r="H297" s="515"/>
      <c r="I297" s="516"/>
      <c r="J297" s="517"/>
      <c r="K297" s="248"/>
      <c r="L297" s="249"/>
      <c r="M297" s="249"/>
      <c r="N297" s="249"/>
      <c r="O297" s="250"/>
      <c r="P297" s="514"/>
      <c r="Q297" s="359"/>
      <c r="R297" s="359"/>
      <c r="S297" s="360"/>
      <c r="Z297" s="21"/>
    </row>
    <row r="298" spans="1:27" ht="20.100000000000001" customHeight="1">
      <c r="A298" s="2"/>
      <c r="B298" s="2"/>
      <c r="C298" s="22"/>
      <c r="D298" s="20"/>
      <c r="E298" s="208"/>
      <c r="F298" s="208"/>
      <c r="G298" s="208"/>
      <c r="H298" s="208"/>
      <c r="I298" s="40"/>
      <c r="J298" s="6"/>
      <c r="K298" s="6"/>
      <c r="L298" s="66"/>
      <c r="M298" s="7"/>
      <c r="N298" s="8"/>
      <c r="O298" s="42"/>
      <c r="P298" s="8"/>
      <c r="Q298" s="8"/>
      <c r="R298" s="52"/>
      <c r="S298" s="44"/>
      <c r="Z298" s="21"/>
    </row>
    <row r="299" spans="1:27" s="61" customFormat="1" ht="20.100000000000001" customHeight="1">
      <c r="A299" s="99"/>
      <c r="B299" s="168"/>
      <c r="C299" s="182"/>
      <c r="D299" s="170"/>
      <c r="E299" s="170"/>
      <c r="F299" s="170"/>
      <c r="G299" s="170"/>
      <c r="H299" s="170"/>
      <c r="I299" s="117"/>
      <c r="J299" s="117"/>
      <c r="K299" s="117"/>
      <c r="L299" s="183"/>
      <c r="M299" s="117"/>
      <c r="N299" s="164"/>
      <c r="O299" s="117"/>
      <c r="P299" s="117"/>
      <c r="Q299" s="164"/>
      <c r="R299" s="117"/>
      <c r="S299" s="117"/>
      <c r="T299" s="117"/>
      <c r="U299" s="117"/>
      <c r="V299" s="117"/>
      <c r="W299" s="117"/>
      <c r="X299" s="117"/>
      <c r="Y299" s="117"/>
      <c r="Z299" s="184"/>
      <c r="AA299" s="173"/>
    </row>
    <row r="300" spans="1:27" s="61" customFormat="1" ht="20.100000000000001" customHeight="1">
      <c r="A300" s="99"/>
      <c r="B300" s="99"/>
      <c r="C300" s="140"/>
      <c r="D300" s="140"/>
      <c r="E300" s="140"/>
      <c r="F300" s="140"/>
      <c r="G300" s="140"/>
      <c r="H300" s="140"/>
      <c r="L300" s="185"/>
      <c r="N300" s="120"/>
      <c r="Q300" s="120"/>
    </row>
    <row r="301" spans="1:27" ht="20.100000000000001" customHeight="1">
      <c r="J301" s="1"/>
      <c r="K301" s="1"/>
      <c r="L301" s="15"/>
      <c r="Y301" s="15"/>
      <c r="AA301" s="12"/>
    </row>
    <row r="302" spans="1:27" ht="20.100000000000001" customHeight="1">
      <c r="A302" s="2"/>
      <c r="B302" s="2"/>
      <c r="C302" s="271" t="s">
        <v>139</v>
      </c>
      <c r="D302" s="272"/>
      <c r="E302" s="272"/>
      <c r="F302" s="272"/>
      <c r="G302" s="272"/>
      <c r="H302" s="272"/>
      <c r="I302" s="273"/>
      <c r="L302" s="15"/>
      <c r="N302" s="13"/>
      <c r="Q302" s="13"/>
    </row>
    <row r="303" spans="1:27" ht="20.100000000000001" customHeight="1">
      <c r="A303" s="2"/>
      <c r="B303" s="2"/>
      <c r="C303" s="17"/>
      <c r="D303" s="49"/>
      <c r="E303" s="49"/>
      <c r="F303" s="49"/>
      <c r="G303" s="49"/>
      <c r="H303" s="49"/>
      <c r="I303" s="49"/>
      <c r="J303" s="18"/>
      <c r="K303" s="18"/>
      <c r="L303" s="51"/>
      <c r="M303" s="18"/>
      <c r="N303" s="37"/>
      <c r="O303" s="18"/>
      <c r="P303" s="18"/>
      <c r="Q303" s="37"/>
      <c r="R303" s="18"/>
      <c r="S303" s="18"/>
      <c r="T303" s="18"/>
      <c r="U303" s="18"/>
      <c r="V303" s="18"/>
      <c r="W303" s="18"/>
      <c r="X303" s="18"/>
      <c r="Y303" s="18"/>
      <c r="Z303" s="19"/>
    </row>
    <row r="304" spans="1:27" s="190" customFormat="1" ht="30" customHeight="1">
      <c r="A304" s="186"/>
      <c r="B304" s="186"/>
      <c r="C304" s="187"/>
      <c r="D304" s="521" t="s">
        <v>158</v>
      </c>
      <c r="E304" s="521"/>
      <c r="F304" s="521"/>
      <c r="G304" s="521"/>
      <c r="H304" s="521"/>
      <c r="I304" s="521"/>
      <c r="J304" s="521"/>
      <c r="K304" s="521"/>
      <c r="L304" s="521"/>
      <c r="M304" s="521"/>
      <c r="N304" s="521"/>
      <c r="O304" s="521"/>
      <c r="P304" s="521"/>
      <c r="Q304" s="521"/>
      <c r="R304" s="521"/>
      <c r="S304" s="521"/>
      <c r="T304" s="521"/>
      <c r="U304" s="521"/>
      <c r="V304" s="521"/>
      <c r="W304" s="521"/>
      <c r="X304" s="521"/>
      <c r="Y304" s="521"/>
      <c r="Z304" s="188"/>
      <c r="AA304" s="189"/>
    </row>
    <row r="305" spans="1:26" s="61" customFormat="1" ht="30" customHeight="1">
      <c r="A305" s="99">
        <f>IF(COUNTIF(K306:K341,"○")&lt;&gt;1,1001,0)</f>
        <v>1001</v>
      </c>
      <c r="B305" s="206"/>
      <c r="C305" s="110"/>
      <c r="D305" s="278" t="s">
        <v>15</v>
      </c>
      <c r="E305" s="279"/>
      <c r="F305" s="279"/>
      <c r="G305" s="279"/>
      <c r="H305" s="279"/>
      <c r="I305" s="279"/>
      <c r="J305" s="280"/>
      <c r="K305" s="251" t="s">
        <v>18</v>
      </c>
      <c r="L305" s="252"/>
      <c r="M305" s="277" t="s">
        <v>47</v>
      </c>
      <c r="N305" s="277"/>
      <c r="O305" s="277"/>
      <c r="P305" s="277"/>
      <c r="Q305" s="277" t="s">
        <v>55</v>
      </c>
      <c r="R305" s="277"/>
      <c r="S305" s="277"/>
      <c r="T305" s="300" t="str">
        <f>"登録年月日
"&amp; 日付例</f>
        <v>登録年月日
例)2022/4/1、R4/4/1</v>
      </c>
      <c r="U305" s="301"/>
      <c r="V305" s="301"/>
      <c r="W305" s="301"/>
      <c r="X305" s="301"/>
      <c r="Y305" s="302"/>
      <c r="Z305" s="102"/>
    </row>
    <row r="306" spans="1:26" s="61" customFormat="1" ht="20.100000000000001" customHeight="1">
      <c r="A306" s="99"/>
      <c r="B306" s="99"/>
      <c r="C306" s="191"/>
      <c r="D306" s="192">
        <f t="shared" ref="D306" si="3">D303+1</f>
        <v>1</v>
      </c>
      <c r="E306" s="224" t="s">
        <v>114</v>
      </c>
      <c r="F306" s="218" t="s">
        <v>115</v>
      </c>
      <c r="G306" s="219"/>
      <c r="H306" s="219"/>
      <c r="I306" s="219"/>
      <c r="J306" s="220"/>
      <c r="K306" s="253"/>
      <c r="L306" s="254"/>
      <c r="M306" s="257" t="s">
        <v>50</v>
      </c>
      <c r="N306" s="258"/>
      <c r="O306" s="258"/>
      <c r="P306" s="259"/>
      <c r="Q306" s="443"/>
      <c r="R306" s="444"/>
      <c r="S306" s="445"/>
      <c r="T306" s="482"/>
      <c r="U306" s="444"/>
      <c r="V306" s="444"/>
      <c r="W306" s="444"/>
      <c r="X306" s="444"/>
      <c r="Y306" s="483"/>
      <c r="Z306" s="193"/>
    </row>
    <row r="307" spans="1:26" s="61" customFormat="1" ht="20.100000000000001" customHeight="1">
      <c r="A307" s="99"/>
      <c r="B307" s="99"/>
      <c r="C307" s="191"/>
      <c r="D307" s="194">
        <f>D306+1</f>
        <v>2</v>
      </c>
      <c r="E307" s="225"/>
      <c r="F307" s="212" t="s">
        <v>63</v>
      </c>
      <c r="G307" s="213"/>
      <c r="H307" s="213"/>
      <c r="I307" s="213"/>
      <c r="J307" s="214"/>
      <c r="K307" s="255"/>
      <c r="L307" s="256"/>
      <c r="M307" s="260"/>
      <c r="N307" s="261"/>
      <c r="O307" s="261"/>
      <c r="P307" s="262"/>
      <c r="Q307" s="446"/>
      <c r="R307" s="340"/>
      <c r="S307" s="447"/>
      <c r="T307" s="522"/>
      <c r="U307" s="340"/>
      <c r="V307" s="340"/>
      <c r="W307" s="340"/>
      <c r="X307" s="340"/>
      <c r="Y307" s="484"/>
      <c r="Z307" s="193"/>
    </row>
    <row r="308" spans="1:26" s="61" customFormat="1" ht="20.100000000000001" customHeight="1">
      <c r="A308" s="99"/>
      <c r="B308" s="99"/>
      <c r="C308" s="191"/>
      <c r="D308" s="194">
        <f t="shared" ref="D308:D341" si="4">D307+1</f>
        <v>3</v>
      </c>
      <c r="E308" s="225"/>
      <c r="F308" s="212" t="s">
        <v>64</v>
      </c>
      <c r="G308" s="213"/>
      <c r="H308" s="213"/>
      <c r="I308" s="213"/>
      <c r="J308" s="214"/>
      <c r="K308" s="255"/>
      <c r="L308" s="256"/>
      <c r="M308" s="260"/>
      <c r="N308" s="261"/>
      <c r="O308" s="261"/>
      <c r="P308" s="262"/>
      <c r="Q308" s="446"/>
      <c r="R308" s="340"/>
      <c r="S308" s="447"/>
      <c r="T308" s="446"/>
      <c r="U308" s="340"/>
      <c r="V308" s="340"/>
      <c r="W308" s="340"/>
      <c r="X308" s="340"/>
      <c r="Y308" s="484"/>
      <c r="Z308" s="193"/>
    </row>
    <row r="309" spans="1:26" s="61" customFormat="1" ht="20.100000000000001" customHeight="1">
      <c r="A309" s="99"/>
      <c r="B309" s="99"/>
      <c r="C309" s="191"/>
      <c r="D309" s="194">
        <f t="shared" si="4"/>
        <v>4</v>
      </c>
      <c r="E309" s="225"/>
      <c r="F309" s="212" t="s">
        <v>58</v>
      </c>
      <c r="G309" s="213"/>
      <c r="H309" s="213"/>
      <c r="I309" s="213"/>
      <c r="J309" s="214"/>
      <c r="K309" s="255"/>
      <c r="L309" s="256"/>
      <c r="M309" s="260"/>
      <c r="N309" s="261"/>
      <c r="O309" s="261"/>
      <c r="P309" s="262"/>
      <c r="Q309" s="446"/>
      <c r="R309" s="340"/>
      <c r="S309" s="447"/>
      <c r="T309" s="446"/>
      <c r="U309" s="340"/>
      <c r="V309" s="340"/>
      <c r="W309" s="340"/>
      <c r="X309" s="340"/>
      <c r="Y309" s="484"/>
      <c r="Z309" s="193"/>
    </row>
    <row r="310" spans="1:26" s="61" customFormat="1" ht="20.100000000000001" customHeight="1">
      <c r="A310" s="99"/>
      <c r="B310" s="99"/>
      <c r="C310" s="191"/>
      <c r="D310" s="194">
        <f t="shared" si="4"/>
        <v>5</v>
      </c>
      <c r="E310" s="225"/>
      <c r="F310" s="212" t="s">
        <v>65</v>
      </c>
      <c r="G310" s="213"/>
      <c r="H310" s="213"/>
      <c r="I310" s="213"/>
      <c r="J310" s="214"/>
      <c r="K310" s="255"/>
      <c r="L310" s="256"/>
      <c r="M310" s="260"/>
      <c r="N310" s="261"/>
      <c r="O310" s="261"/>
      <c r="P310" s="262"/>
      <c r="Q310" s="446"/>
      <c r="R310" s="340"/>
      <c r="S310" s="447"/>
      <c r="T310" s="446"/>
      <c r="U310" s="340"/>
      <c r="V310" s="340"/>
      <c r="W310" s="340"/>
      <c r="X310" s="340"/>
      <c r="Y310" s="484"/>
      <c r="Z310" s="193"/>
    </row>
    <row r="311" spans="1:26" s="61" customFormat="1" ht="33" customHeight="1">
      <c r="A311" s="99"/>
      <c r="B311" s="99"/>
      <c r="C311" s="191"/>
      <c r="D311" s="194">
        <f t="shared" si="4"/>
        <v>6</v>
      </c>
      <c r="E311" s="225"/>
      <c r="F311" s="274" t="s">
        <v>116</v>
      </c>
      <c r="G311" s="275"/>
      <c r="H311" s="275"/>
      <c r="I311" s="275"/>
      <c r="J311" s="276"/>
      <c r="K311" s="255"/>
      <c r="L311" s="256"/>
      <c r="M311" s="260"/>
      <c r="N311" s="261"/>
      <c r="O311" s="261"/>
      <c r="P311" s="262"/>
      <c r="Q311" s="446"/>
      <c r="R311" s="340"/>
      <c r="S311" s="447"/>
      <c r="T311" s="522"/>
      <c r="U311" s="340"/>
      <c r="V311" s="340"/>
      <c r="W311" s="340"/>
      <c r="X311" s="340"/>
      <c r="Y311" s="484"/>
      <c r="Z311" s="193"/>
    </row>
    <row r="312" spans="1:26" s="61" customFormat="1" ht="20.100000000000001" customHeight="1">
      <c r="A312" s="99"/>
      <c r="B312" s="99"/>
      <c r="C312" s="191"/>
      <c r="D312" s="194">
        <f t="shared" si="4"/>
        <v>7</v>
      </c>
      <c r="E312" s="225"/>
      <c r="F312" s="212" t="s">
        <v>59</v>
      </c>
      <c r="G312" s="213"/>
      <c r="H312" s="213"/>
      <c r="I312" s="213"/>
      <c r="J312" s="214"/>
      <c r="K312" s="255"/>
      <c r="L312" s="256"/>
      <c r="M312" s="260"/>
      <c r="N312" s="261"/>
      <c r="O312" s="261"/>
      <c r="P312" s="262"/>
      <c r="Q312" s="446"/>
      <c r="R312" s="340"/>
      <c r="S312" s="447"/>
      <c r="T312" s="446"/>
      <c r="U312" s="340"/>
      <c r="V312" s="340"/>
      <c r="W312" s="340"/>
      <c r="X312" s="340"/>
      <c r="Y312" s="484"/>
      <c r="Z312" s="193"/>
    </row>
    <row r="313" spans="1:26" s="61" customFormat="1" ht="20.100000000000001" customHeight="1">
      <c r="A313" s="99"/>
      <c r="B313" s="99"/>
      <c r="C313" s="191"/>
      <c r="D313" s="194">
        <f t="shared" si="4"/>
        <v>8</v>
      </c>
      <c r="E313" s="225"/>
      <c r="F313" s="212" t="s">
        <v>73</v>
      </c>
      <c r="G313" s="213"/>
      <c r="H313" s="213"/>
      <c r="I313" s="213"/>
      <c r="J313" s="214"/>
      <c r="K313" s="255"/>
      <c r="L313" s="256"/>
      <c r="M313" s="260"/>
      <c r="N313" s="261"/>
      <c r="O313" s="261"/>
      <c r="P313" s="262"/>
      <c r="Q313" s="446"/>
      <c r="R313" s="340"/>
      <c r="S313" s="447"/>
      <c r="T313" s="446"/>
      <c r="U313" s="340"/>
      <c r="V313" s="340"/>
      <c r="W313" s="340"/>
      <c r="X313" s="340"/>
      <c r="Y313" s="484"/>
      <c r="Z313" s="193"/>
    </row>
    <row r="314" spans="1:26" s="61" customFormat="1" ht="20.100000000000001" customHeight="1">
      <c r="A314" s="99"/>
      <c r="B314" s="99"/>
      <c r="C314" s="191"/>
      <c r="D314" s="194">
        <f t="shared" si="4"/>
        <v>9</v>
      </c>
      <c r="E314" s="225"/>
      <c r="F314" s="212" t="s">
        <v>70</v>
      </c>
      <c r="G314" s="213"/>
      <c r="H314" s="213"/>
      <c r="I314" s="213"/>
      <c r="J314" s="214"/>
      <c r="K314" s="255"/>
      <c r="L314" s="256"/>
      <c r="M314" s="260"/>
      <c r="N314" s="261"/>
      <c r="O314" s="261"/>
      <c r="P314" s="262"/>
      <c r="Q314" s="446"/>
      <c r="R314" s="340"/>
      <c r="S314" s="447"/>
      <c r="T314" s="522"/>
      <c r="U314" s="340"/>
      <c r="V314" s="340"/>
      <c r="W314" s="340"/>
      <c r="X314" s="340"/>
      <c r="Y314" s="484"/>
      <c r="Z314" s="193"/>
    </row>
    <row r="315" spans="1:26" s="61" customFormat="1" ht="20.100000000000001" customHeight="1">
      <c r="A315" s="99"/>
      <c r="B315" s="99"/>
      <c r="C315" s="191"/>
      <c r="D315" s="194">
        <f t="shared" si="4"/>
        <v>10</v>
      </c>
      <c r="E315" s="225"/>
      <c r="F315" s="212" t="s">
        <v>71</v>
      </c>
      <c r="G315" s="213"/>
      <c r="H315" s="213"/>
      <c r="I315" s="213"/>
      <c r="J315" s="214"/>
      <c r="K315" s="255"/>
      <c r="L315" s="256"/>
      <c r="M315" s="260"/>
      <c r="N315" s="261"/>
      <c r="O315" s="261"/>
      <c r="P315" s="262"/>
      <c r="Q315" s="446"/>
      <c r="R315" s="340"/>
      <c r="S315" s="447"/>
      <c r="T315" s="446"/>
      <c r="U315" s="340"/>
      <c r="V315" s="340"/>
      <c r="W315" s="340"/>
      <c r="X315" s="340"/>
      <c r="Y315" s="484"/>
      <c r="Z315" s="193"/>
    </row>
    <row r="316" spans="1:26" s="61" customFormat="1" ht="20.100000000000001" customHeight="1">
      <c r="A316" s="99"/>
      <c r="B316" s="99"/>
      <c r="C316" s="191"/>
      <c r="D316" s="194">
        <f t="shared" si="4"/>
        <v>11</v>
      </c>
      <c r="E316" s="225"/>
      <c r="F316" s="212" t="s">
        <v>72</v>
      </c>
      <c r="G316" s="213"/>
      <c r="H316" s="213"/>
      <c r="I316" s="213"/>
      <c r="J316" s="214"/>
      <c r="K316" s="255"/>
      <c r="L316" s="256"/>
      <c r="M316" s="260"/>
      <c r="N316" s="261"/>
      <c r="O316" s="261"/>
      <c r="P316" s="262"/>
      <c r="Q316" s="446"/>
      <c r="R316" s="340"/>
      <c r="S316" s="447"/>
      <c r="T316" s="446"/>
      <c r="U316" s="340"/>
      <c r="V316" s="340"/>
      <c r="W316" s="340"/>
      <c r="X316" s="340"/>
      <c r="Y316" s="484"/>
      <c r="Z316" s="193"/>
    </row>
    <row r="317" spans="1:26" s="61" customFormat="1" ht="20.100000000000001" customHeight="1">
      <c r="A317" s="99"/>
      <c r="B317" s="99"/>
      <c r="C317" s="191"/>
      <c r="D317" s="194">
        <f t="shared" si="4"/>
        <v>12</v>
      </c>
      <c r="E317" s="225"/>
      <c r="F317" s="212" t="s">
        <v>66</v>
      </c>
      <c r="G317" s="213"/>
      <c r="H317" s="213"/>
      <c r="I317" s="213"/>
      <c r="J317" s="214"/>
      <c r="K317" s="255"/>
      <c r="L317" s="256"/>
      <c r="M317" s="260"/>
      <c r="N317" s="261"/>
      <c r="O317" s="261"/>
      <c r="P317" s="262"/>
      <c r="Q317" s="446"/>
      <c r="R317" s="340"/>
      <c r="S317" s="447"/>
      <c r="T317" s="522"/>
      <c r="U317" s="340"/>
      <c r="V317" s="340"/>
      <c r="W317" s="340"/>
      <c r="X317" s="340"/>
      <c r="Y317" s="484"/>
      <c r="Z317" s="193"/>
    </row>
    <row r="318" spans="1:26" s="61" customFormat="1" ht="20.100000000000001" customHeight="1">
      <c r="A318" s="99"/>
      <c r="B318" s="99"/>
      <c r="C318" s="191"/>
      <c r="D318" s="194">
        <f t="shared" si="4"/>
        <v>13</v>
      </c>
      <c r="E318" s="225"/>
      <c r="F318" s="212" t="s">
        <v>60</v>
      </c>
      <c r="G318" s="213"/>
      <c r="H318" s="213"/>
      <c r="I318" s="213"/>
      <c r="J318" s="214"/>
      <c r="K318" s="255"/>
      <c r="L318" s="256"/>
      <c r="M318" s="260"/>
      <c r="N318" s="261"/>
      <c r="O318" s="261"/>
      <c r="P318" s="262"/>
      <c r="Q318" s="446"/>
      <c r="R318" s="340"/>
      <c r="S318" s="447"/>
      <c r="T318" s="522"/>
      <c r="U318" s="340"/>
      <c r="V318" s="340"/>
      <c r="W318" s="340"/>
      <c r="X318" s="340"/>
      <c r="Y318" s="484"/>
      <c r="Z318" s="193"/>
    </row>
    <row r="319" spans="1:26" s="61" customFormat="1" ht="20.100000000000001" customHeight="1">
      <c r="A319" s="99"/>
      <c r="B319" s="168"/>
      <c r="C319" s="191"/>
      <c r="D319" s="194">
        <f t="shared" si="4"/>
        <v>14</v>
      </c>
      <c r="E319" s="225"/>
      <c r="F319" s="212" t="s">
        <v>61</v>
      </c>
      <c r="G319" s="213"/>
      <c r="H319" s="213"/>
      <c r="I319" s="213"/>
      <c r="J319" s="214"/>
      <c r="K319" s="255"/>
      <c r="L319" s="256"/>
      <c r="M319" s="260"/>
      <c r="N319" s="261"/>
      <c r="O319" s="261"/>
      <c r="P319" s="262"/>
      <c r="Q319" s="446"/>
      <c r="R319" s="340"/>
      <c r="S319" s="447"/>
      <c r="T319" s="522"/>
      <c r="U319" s="340"/>
      <c r="V319" s="340"/>
      <c r="W319" s="340"/>
      <c r="X319" s="340"/>
      <c r="Y319" s="484"/>
      <c r="Z319" s="193"/>
    </row>
    <row r="320" spans="1:26" ht="20.100000000000001" customHeight="1">
      <c r="B320" s="9"/>
      <c r="C320" s="53"/>
      <c r="D320" s="194">
        <f t="shared" si="4"/>
        <v>15</v>
      </c>
      <c r="E320" s="225"/>
      <c r="F320" s="212" t="s">
        <v>67</v>
      </c>
      <c r="G320" s="213"/>
      <c r="H320" s="213"/>
      <c r="I320" s="213"/>
      <c r="J320" s="214"/>
      <c r="K320" s="255"/>
      <c r="L320" s="256"/>
      <c r="M320" s="260"/>
      <c r="N320" s="261"/>
      <c r="O320" s="261"/>
      <c r="P320" s="262"/>
      <c r="Q320" s="446"/>
      <c r="R320" s="340"/>
      <c r="S320" s="447"/>
      <c r="T320" s="446"/>
      <c r="U320" s="340"/>
      <c r="V320" s="340"/>
      <c r="W320" s="340"/>
      <c r="X320" s="340"/>
      <c r="Y320" s="484"/>
      <c r="Z320" s="193"/>
    </row>
    <row r="321" spans="1:26" ht="20.100000000000001" customHeight="1">
      <c r="B321" s="9"/>
      <c r="C321" s="53"/>
      <c r="D321" s="194">
        <f t="shared" si="4"/>
        <v>16</v>
      </c>
      <c r="E321" s="225"/>
      <c r="F321" s="212" t="s">
        <v>68</v>
      </c>
      <c r="G321" s="213"/>
      <c r="H321" s="213"/>
      <c r="I321" s="213"/>
      <c r="J321" s="214"/>
      <c r="K321" s="255"/>
      <c r="L321" s="256"/>
      <c r="M321" s="260"/>
      <c r="N321" s="261"/>
      <c r="O321" s="261"/>
      <c r="P321" s="262"/>
      <c r="Q321" s="446"/>
      <c r="R321" s="340"/>
      <c r="S321" s="447"/>
      <c r="T321" s="446"/>
      <c r="U321" s="340"/>
      <c r="V321" s="340"/>
      <c r="W321" s="340"/>
      <c r="X321" s="340"/>
      <c r="Y321" s="484"/>
      <c r="Z321" s="193"/>
    </row>
    <row r="322" spans="1:26" ht="20.100000000000001" customHeight="1">
      <c r="B322" s="9"/>
      <c r="C322" s="53"/>
      <c r="D322" s="194">
        <f t="shared" si="4"/>
        <v>17</v>
      </c>
      <c r="E322" s="225"/>
      <c r="F322" s="212" t="s">
        <v>69</v>
      </c>
      <c r="G322" s="213"/>
      <c r="H322" s="213"/>
      <c r="I322" s="213"/>
      <c r="J322" s="214"/>
      <c r="K322" s="255"/>
      <c r="L322" s="256"/>
      <c r="M322" s="260"/>
      <c r="N322" s="261"/>
      <c r="O322" s="261"/>
      <c r="P322" s="262"/>
      <c r="Q322" s="446"/>
      <c r="R322" s="340"/>
      <c r="S322" s="447"/>
      <c r="T322" s="446"/>
      <c r="U322" s="340"/>
      <c r="V322" s="340"/>
      <c r="W322" s="340"/>
      <c r="X322" s="340"/>
      <c r="Y322" s="484"/>
      <c r="Z322" s="193"/>
    </row>
    <row r="323" spans="1:26" s="61" customFormat="1" ht="20.100000000000001" customHeight="1">
      <c r="A323" s="99"/>
      <c r="B323" s="99"/>
      <c r="C323" s="191"/>
      <c r="D323" s="194">
        <f t="shared" si="4"/>
        <v>18</v>
      </c>
      <c r="E323" s="225"/>
      <c r="F323" s="212" t="s">
        <v>62</v>
      </c>
      <c r="G323" s="213"/>
      <c r="H323" s="213"/>
      <c r="I323" s="213"/>
      <c r="J323" s="214"/>
      <c r="K323" s="255"/>
      <c r="L323" s="256"/>
      <c r="M323" s="260"/>
      <c r="N323" s="261"/>
      <c r="O323" s="261"/>
      <c r="P323" s="262"/>
      <c r="Q323" s="446"/>
      <c r="R323" s="340"/>
      <c r="S323" s="447"/>
      <c r="T323" s="446"/>
      <c r="U323" s="340"/>
      <c r="V323" s="340"/>
      <c r="W323" s="340"/>
      <c r="X323" s="340"/>
      <c r="Y323" s="484"/>
      <c r="Z323" s="193"/>
    </row>
    <row r="324" spans="1:26" s="61" customFormat="1" ht="20.100000000000001" customHeight="1">
      <c r="A324" s="99"/>
      <c r="B324" s="99"/>
      <c r="C324" s="191"/>
      <c r="D324" s="194">
        <f t="shared" si="4"/>
        <v>19</v>
      </c>
      <c r="E324" s="225"/>
      <c r="F324" s="212" t="s">
        <v>117</v>
      </c>
      <c r="G324" s="213"/>
      <c r="H324" s="213"/>
      <c r="I324" s="213"/>
      <c r="J324" s="214"/>
      <c r="K324" s="255"/>
      <c r="L324" s="256"/>
      <c r="M324" s="260"/>
      <c r="N324" s="261"/>
      <c r="O324" s="261"/>
      <c r="P324" s="262"/>
      <c r="Q324" s="446"/>
      <c r="R324" s="340"/>
      <c r="S324" s="447"/>
      <c r="T324" s="446"/>
      <c r="U324" s="340"/>
      <c r="V324" s="340"/>
      <c r="W324" s="340"/>
      <c r="X324" s="340"/>
      <c r="Y324" s="484"/>
      <c r="Z324" s="193"/>
    </row>
    <row r="325" spans="1:26" s="61" customFormat="1" ht="20.100000000000001" customHeight="1">
      <c r="A325" s="99"/>
      <c r="B325" s="99"/>
      <c r="C325" s="191"/>
      <c r="D325" s="194">
        <f t="shared" si="4"/>
        <v>20</v>
      </c>
      <c r="E325" s="225"/>
      <c r="F325" s="212" t="s">
        <v>118</v>
      </c>
      <c r="G325" s="213"/>
      <c r="H325" s="213"/>
      <c r="I325" s="213"/>
      <c r="J325" s="214"/>
      <c r="K325" s="255"/>
      <c r="L325" s="256"/>
      <c r="M325" s="260"/>
      <c r="N325" s="261"/>
      <c r="O325" s="261"/>
      <c r="P325" s="262"/>
      <c r="Q325" s="446"/>
      <c r="R325" s="340"/>
      <c r="S325" s="447"/>
      <c r="T325" s="446"/>
      <c r="U325" s="340"/>
      <c r="V325" s="340"/>
      <c r="W325" s="340"/>
      <c r="X325" s="340"/>
      <c r="Y325" s="484"/>
      <c r="Z325" s="193"/>
    </row>
    <row r="326" spans="1:26" s="61" customFormat="1" ht="20.100000000000001" customHeight="1">
      <c r="A326" s="99"/>
      <c r="B326" s="99"/>
      <c r="C326" s="191"/>
      <c r="D326" s="195">
        <f t="shared" si="4"/>
        <v>21</v>
      </c>
      <c r="E326" s="442"/>
      <c r="F326" s="215" t="s">
        <v>119</v>
      </c>
      <c r="G326" s="216"/>
      <c r="H326" s="216"/>
      <c r="I326" s="216"/>
      <c r="J326" s="217"/>
      <c r="K326" s="269"/>
      <c r="L326" s="270"/>
      <c r="M326" s="263"/>
      <c r="N326" s="264"/>
      <c r="O326" s="264"/>
      <c r="P326" s="265"/>
      <c r="Q326" s="448"/>
      <c r="R326" s="449"/>
      <c r="S326" s="450"/>
      <c r="T326" s="448"/>
      <c r="U326" s="449"/>
      <c r="V326" s="449"/>
      <c r="W326" s="449"/>
      <c r="X326" s="449"/>
      <c r="Y326" s="523"/>
      <c r="Z326" s="193"/>
    </row>
    <row r="327" spans="1:26" s="61" customFormat="1" ht="20.100000000000001" customHeight="1">
      <c r="A327" s="99"/>
      <c r="B327" s="99"/>
      <c r="C327" s="191"/>
      <c r="D327" s="196">
        <f t="shared" si="4"/>
        <v>22</v>
      </c>
      <c r="E327" s="224" t="s">
        <v>120</v>
      </c>
      <c r="F327" s="218" t="s">
        <v>121</v>
      </c>
      <c r="G327" s="219"/>
      <c r="H327" s="219"/>
      <c r="I327" s="219"/>
      <c r="J327" s="220"/>
      <c r="K327" s="253"/>
      <c r="L327" s="254"/>
      <c r="M327" s="257" t="s">
        <v>48</v>
      </c>
      <c r="N327" s="258"/>
      <c r="O327" s="258"/>
      <c r="P327" s="259"/>
      <c r="Q327" s="443"/>
      <c r="R327" s="444"/>
      <c r="S327" s="445"/>
      <c r="T327" s="482"/>
      <c r="U327" s="444"/>
      <c r="V327" s="444"/>
      <c r="W327" s="444"/>
      <c r="X327" s="444"/>
      <c r="Y327" s="483"/>
      <c r="Z327" s="193"/>
    </row>
    <row r="328" spans="1:26" s="61" customFormat="1" ht="20.100000000000001" customHeight="1">
      <c r="A328" s="99"/>
      <c r="B328" s="99"/>
      <c r="C328" s="191"/>
      <c r="D328" s="194">
        <f t="shared" si="4"/>
        <v>23</v>
      </c>
      <c r="E328" s="225"/>
      <c r="F328" s="212" t="s">
        <v>122</v>
      </c>
      <c r="G328" s="213"/>
      <c r="H328" s="213"/>
      <c r="I328" s="213"/>
      <c r="J328" s="214"/>
      <c r="K328" s="255"/>
      <c r="L328" s="256"/>
      <c r="M328" s="260"/>
      <c r="N328" s="261"/>
      <c r="O328" s="261"/>
      <c r="P328" s="262"/>
      <c r="Q328" s="446"/>
      <c r="R328" s="340"/>
      <c r="S328" s="447"/>
      <c r="T328" s="446"/>
      <c r="U328" s="340"/>
      <c r="V328" s="340"/>
      <c r="W328" s="340"/>
      <c r="X328" s="340"/>
      <c r="Y328" s="484"/>
      <c r="Z328" s="193"/>
    </row>
    <row r="329" spans="1:26" s="61" customFormat="1" ht="20.100000000000001" customHeight="1">
      <c r="A329" s="99"/>
      <c r="B329" s="99"/>
      <c r="C329" s="191"/>
      <c r="D329" s="194">
        <f t="shared" si="4"/>
        <v>24</v>
      </c>
      <c r="E329" s="225"/>
      <c r="F329" s="212" t="s">
        <v>123</v>
      </c>
      <c r="G329" s="213"/>
      <c r="H329" s="213"/>
      <c r="I329" s="213"/>
      <c r="J329" s="214"/>
      <c r="K329" s="255"/>
      <c r="L329" s="256"/>
      <c r="M329" s="260"/>
      <c r="N329" s="261"/>
      <c r="O329" s="261"/>
      <c r="P329" s="262"/>
      <c r="Q329" s="446"/>
      <c r="R329" s="340"/>
      <c r="S329" s="447"/>
      <c r="T329" s="446"/>
      <c r="U329" s="340"/>
      <c r="V329" s="340"/>
      <c r="W329" s="340"/>
      <c r="X329" s="340"/>
      <c r="Y329" s="484"/>
      <c r="Z329" s="193"/>
    </row>
    <row r="330" spans="1:26" s="61" customFormat="1" ht="20.100000000000001" customHeight="1">
      <c r="A330" s="99"/>
      <c r="B330" s="99"/>
      <c r="C330" s="191"/>
      <c r="D330" s="197">
        <f t="shared" si="4"/>
        <v>25</v>
      </c>
      <c r="E330" s="226"/>
      <c r="F330" s="215" t="s">
        <v>124</v>
      </c>
      <c r="G330" s="216"/>
      <c r="H330" s="216"/>
      <c r="I330" s="216"/>
      <c r="J330" s="217"/>
      <c r="K330" s="269"/>
      <c r="L330" s="270"/>
      <c r="M330" s="263"/>
      <c r="N330" s="264"/>
      <c r="O330" s="264"/>
      <c r="P330" s="265"/>
      <c r="Q330" s="448"/>
      <c r="R330" s="449"/>
      <c r="S330" s="450"/>
      <c r="T330" s="448"/>
      <c r="U330" s="449"/>
      <c r="V330" s="449"/>
      <c r="W330" s="449"/>
      <c r="X330" s="449"/>
      <c r="Y330" s="523"/>
      <c r="Z330" s="193"/>
    </row>
    <row r="331" spans="1:26" s="61" customFormat="1" ht="20.100000000000001" customHeight="1">
      <c r="A331" s="99"/>
      <c r="B331" s="99"/>
      <c r="C331" s="191"/>
      <c r="D331" s="198">
        <f t="shared" si="4"/>
        <v>26</v>
      </c>
      <c r="E331" s="224" t="s">
        <v>125</v>
      </c>
      <c r="F331" s="218" t="s">
        <v>126</v>
      </c>
      <c r="G331" s="219"/>
      <c r="H331" s="219"/>
      <c r="I331" s="219"/>
      <c r="J331" s="220"/>
      <c r="K331" s="253"/>
      <c r="L331" s="254"/>
      <c r="M331" s="260" t="s">
        <v>49</v>
      </c>
      <c r="N331" s="261"/>
      <c r="O331" s="261"/>
      <c r="P331" s="262"/>
      <c r="Q331" s="464"/>
      <c r="R331" s="465"/>
      <c r="S331" s="466"/>
      <c r="T331" s="507"/>
      <c r="U331" s="465"/>
      <c r="V331" s="465"/>
      <c r="W331" s="465"/>
      <c r="X331" s="465"/>
      <c r="Y331" s="508"/>
      <c r="Z331" s="102"/>
    </row>
    <row r="332" spans="1:26" s="61" customFormat="1" ht="20.100000000000001" customHeight="1">
      <c r="A332" s="99"/>
      <c r="B332" s="99"/>
      <c r="C332" s="191"/>
      <c r="D332" s="194">
        <f t="shared" si="4"/>
        <v>27</v>
      </c>
      <c r="E332" s="225"/>
      <c r="F332" s="212" t="s">
        <v>127</v>
      </c>
      <c r="G332" s="213"/>
      <c r="H332" s="213"/>
      <c r="I332" s="213"/>
      <c r="J332" s="214"/>
      <c r="K332" s="255"/>
      <c r="L332" s="256"/>
      <c r="M332" s="457"/>
      <c r="N332" s="458"/>
      <c r="O332" s="458"/>
      <c r="P332" s="459"/>
      <c r="Q332" s="467"/>
      <c r="R332" s="468"/>
      <c r="S332" s="469"/>
      <c r="T332" s="451"/>
      <c r="U332" s="452"/>
      <c r="V332" s="452"/>
      <c r="W332" s="452"/>
      <c r="X332" s="452"/>
      <c r="Y332" s="453"/>
      <c r="Z332" s="102"/>
    </row>
    <row r="333" spans="1:26" s="61" customFormat="1" ht="20.100000000000001" customHeight="1">
      <c r="A333" s="99"/>
      <c r="B333" s="99"/>
      <c r="C333" s="191"/>
      <c r="D333" s="199">
        <f t="shared" si="4"/>
        <v>28</v>
      </c>
      <c r="E333" s="226"/>
      <c r="F333" s="215" t="s">
        <v>124</v>
      </c>
      <c r="G333" s="216"/>
      <c r="H333" s="216"/>
      <c r="I333" s="216"/>
      <c r="J333" s="217"/>
      <c r="K333" s="269"/>
      <c r="L333" s="270"/>
      <c r="M333" s="460"/>
      <c r="N333" s="461"/>
      <c r="O333" s="461"/>
      <c r="P333" s="462"/>
      <c r="Q333" s="454"/>
      <c r="R333" s="455"/>
      <c r="S333" s="470"/>
      <c r="T333" s="454"/>
      <c r="U333" s="455"/>
      <c r="V333" s="455"/>
      <c r="W333" s="455"/>
      <c r="X333" s="455"/>
      <c r="Y333" s="456"/>
      <c r="Z333" s="102"/>
    </row>
    <row r="334" spans="1:26" s="61" customFormat="1" ht="20.100000000000001" customHeight="1">
      <c r="A334" s="99"/>
      <c r="B334" s="99"/>
      <c r="C334" s="191"/>
      <c r="D334" s="196">
        <f t="shared" si="4"/>
        <v>29</v>
      </c>
      <c r="E334" s="221" t="s">
        <v>128</v>
      </c>
      <c r="F334" s="218" t="s">
        <v>129</v>
      </c>
      <c r="G334" s="219"/>
      <c r="H334" s="219"/>
      <c r="I334" s="219"/>
      <c r="J334" s="220"/>
      <c r="K334" s="253"/>
      <c r="L334" s="254"/>
      <c r="M334" s="258" t="s">
        <v>52</v>
      </c>
      <c r="N334" s="258"/>
      <c r="O334" s="258"/>
      <c r="P334" s="259"/>
      <c r="Q334" s="443"/>
      <c r="R334" s="444"/>
      <c r="S334" s="445"/>
      <c r="T334" s="482"/>
      <c r="U334" s="444"/>
      <c r="V334" s="444"/>
      <c r="W334" s="444"/>
      <c r="X334" s="444"/>
      <c r="Y334" s="483"/>
      <c r="Z334" s="102"/>
    </row>
    <row r="335" spans="1:26" s="61" customFormat="1" ht="20.100000000000001" customHeight="1">
      <c r="A335" s="99"/>
      <c r="B335" s="99"/>
      <c r="C335" s="191"/>
      <c r="D335" s="194">
        <f>D334+1</f>
        <v>30</v>
      </c>
      <c r="E335" s="222"/>
      <c r="F335" s="212" t="s">
        <v>131</v>
      </c>
      <c r="G335" s="213"/>
      <c r="H335" s="213"/>
      <c r="I335" s="213"/>
      <c r="J335" s="214"/>
      <c r="K335" s="255"/>
      <c r="L335" s="256"/>
      <c r="M335" s="261"/>
      <c r="N335" s="261"/>
      <c r="O335" s="261"/>
      <c r="P335" s="262"/>
      <c r="Q335" s="446"/>
      <c r="R335" s="340"/>
      <c r="S335" s="447"/>
      <c r="T335" s="446"/>
      <c r="U335" s="340"/>
      <c r="V335" s="340"/>
      <c r="W335" s="340"/>
      <c r="X335" s="340"/>
      <c r="Y335" s="484"/>
      <c r="Z335" s="102"/>
    </row>
    <row r="336" spans="1:26" s="61" customFormat="1" ht="20.100000000000001" customHeight="1">
      <c r="A336" s="99"/>
      <c r="B336" s="99"/>
      <c r="C336" s="191"/>
      <c r="D336" s="197">
        <f t="shared" ref="D336:D340" si="5">D335+1</f>
        <v>31</v>
      </c>
      <c r="E336" s="222"/>
      <c r="F336" s="212" t="s">
        <v>124</v>
      </c>
      <c r="G336" s="213"/>
      <c r="H336" s="213"/>
      <c r="I336" s="213"/>
      <c r="J336" s="214"/>
      <c r="K336" s="255"/>
      <c r="L336" s="256"/>
      <c r="M336" s="480"/>
      <c r="N336" s="480"/>
      <c r="O336" s="480"/>
      <c r="P336" s="481"/>
      <c r="Q336" s="477"/>
      <c r="R336" s="478"/>
      <c r="S336" s="479"/>
      <c r="T336" s="477"/>
      <c r="U336" s="478"/>
      <c r="V336" s="478"/>
      <c r="W336" s="478"/>
      <c r="X336" s="478"/>
      <c r="Y336" s="485"/>
      <c r="Z336" s="102"/>
    </row>
    <row r="337" spans="1:26" s="61" customFormat="1" ht="20.100000000000001" customHeight="1">
      <c r="A337" s="99"/>
      <c r="B337" s="99"/>
      <c r="C337" s="191"/>
      <c r="D337" s="200">
        <f t="shared" si="5"/>
        <v>32</v>
      </c>
      <c r="E337" s="222"/>
      <c r="F337" s="212" t="s">
        <v>130</v>
      </c>
      <c r="G337" s="213"/>
      <c r="H337" s="213"/>
      <c r="I337" s="213"/>
      <c r="J337" s="214"/>
      <c r="K337" s="255"/>
      <c r="L337" s="256"/>
      <c r="M337" s="498" t="s">
        <v>99</v>
      </c>
      <c r="N337" s="499"/>
      <c r="O337" s="499"/>
      <c r="P337" s="500"/>
      <c r="Q337" s="474"/>
      <c r="R337" s="475"/>
      <c r="S337" s="476"/>
      <c r="T337" s="486"/>
      <c r="U337" s="487"/>
      <c r="V337" s="487"/>
      <c r="W337" s="487"/>
      <c r="X337" s="487"/>
      <c r="Y337" s="488"/>
      <c r="Z337" s="102"/>
    </row>
    <row r="338" spans="1:26" s="61" customFormat="1" ht="20.100000000000001" customHeight="1">
      <c r="A338" s="99"/>
      <c r="B338" s="99"/>
      <c r="C338" s="191"/>
      <c r="D338" s="197">
        <f t="shared" si="5"/>
        <v>33</v>
      </c>
      <c r="E338" s="223"/>
      <c r="F338" s="215" t="s">
        <v>132</v>
      </c>
      <c r="G338" s="216"/>
      <c r="H338" s="216"/>
      <c r="I338" s="216"/>
      <c r="J338" s="217"/>
      <c r="K338" s="269"/>
      <c r="L338" s="270"/>
      <c r="M338" s="498" t="s">
        <v>53</v>
      </c>
      <c r="N338" s="499"/>
      <c r="O338" s="499"/>
      <c r="P338" s="500"/>
      <c r="Q338" s="504"/>
      <c r="R338" s="505"/>
      <c r="S338" s="506"/>
      <c r="T338" s="489"/>
      <c r="U338" s="490"/>
      <c r="V338" s="490"/>
      <c r="W338" s="490"/>
      <c r="X338" s="490"/>
      <c r="Y338" s="491"/>
      <c r="Z338" s="102"/>
    </row>
    <row r="339" spans="1:26" s="61" customFormat="1" ht="20.100000000000001" customHeight="1">
      <c r="A339" s="99"/>
      <c r="B339" s="99"/>
      <c r="C339" s="191"/>
      <c r="D339" s="198">
        <f t="shared" si="5"/>
        <v>34</v>
      </c>
      <c r="E339" s="218" t="s">
        <v>133</v>
      </c>
      <c r="F339" s="219"/>
      <c r="G339" s="219"/>
      <c r="H339" s="219"/>
      <c r="I339" s="219"/>
      <c r="J339" s="220"/>
      <c r="K339" s="253"/>
      <c r="L339" s="254"/>
      <c r="M339" s="501" t="s">
        <v>51</v>
      </c>
      <c r="N339" s="502"/>
      <c r="O339" s="502"/>
      <c r="P339" s="503"/>
      <c r="Q339" s="464"/>
      <c r="R339" s="465"/>
      <c r="S339" s="466"/>
      <c r="T339" s="507"/>
      <c r="U339" s="465"/>
      <c r="V339" s="465"/>
      <c r="W339" s="465"/>
      <c r="X339" s="465"/>
      <c r="Y339" s="508"/>
      <c r="Z339" s="102"/>
    </row>
    <row r="340" spans="1:26" s="61" customFormat="1" ht="20.100000000000001" customHeight="1">
      <c r="A340" s="99"/>
      <c r="B340" s="168"/>
      <c r="C340" s="191"/>
      <c r="D340" s="194">
        <f t="shared" si="5"/>
        <v>35</v>
      </c>
      <c r="E340" s="212" t="s">
        <v>134</v>
      </c>
      <c r="F340" s="213"/>
      <c r="G340" s="213"/>
      <c r="H340" s="213"/>
      <c r="I340" s="213"/>
      <c r="J340" s="214"/>
      <c r="K340" s="255"/>
      <c r="L340" s="256"/>
      <c r="M340" s="492"/>
      <c r="N340" s="493"/>
      <c r="O340" s="493"/>
      <c r="P340" s="494"/>
      <c r="Q340" s="509"/>
      <c r="R340" s="510"/>
      <c r="S340" s="510"/>
      <c r="T340" s="510"/>
      <c r="U340" s="510"/>
      <c r="V340" s="510"/>
      <c r="W340" s="510"/>
      <c r="X340" s="510"/>
      <c r="Y340" s="511"/>
      <c r="Z340" s="102"/>
    </row>
    <row r="341" spans="1:26" ht="20.100000000000001" customHeight="1">
      <c r="B341" s="9"/>
      <c r="C341" s="53"/>
      <c r="D341" s="197">
        <f t="shared" si="4"/>
        <v>36</v>
      </c>
      <c r="E341" s="215" t="s">
        <v>146</v>
      </c>
      <c r="F341" s="216"/>
      <c r="G341" s="216"/>
      <c r="H341" s="216"/>
      <c r="I341" s="216"/>
      <c r="J341" s="217"/>
      <c r="K341" s="269"/>
      <c r="L341" s="270"/>
      <c r="M341" s="495"/>
      <c r="N341" s="496"/>
      <c r="O341" s="496"/>
      <c r="P341" s="497"/>
      <c r="Q341" s="471"/>
      <c r="R341" s="472"/>
      <c r="S341" s="472"/>
      <c r="T341" s="472"/>
      <c r="U341" s="472"/>
      <c r="V341" s="472"/>
      <c r="W341" s="472"/>
      <c r="X341" s="472"/>
      <c r="Y341" s="473"/>
      <c r="Z341" s="102"/>
    </row>
    <row r="342" spans="1:26" ht="20.100000000000001" customHeight="1">
      <c r="B342" s="9"/>
      <c r="D342" s="201" t="s">
        <v>159</v>
      </c>
      <c r="F342" s="61"/>
      <c r="G342" s="61"/>
      <c r="H342" s="61"/>
      <c r="I342" s="61"/>
      <c r="J342" s="61"/>
      <c r="K342" s="61"/>
      <c r="L342" s="61"/>
      <c r="M342" s="61"/>
      <c r="P342" s="57"/>
      <c r="Q342" s="57"/>
      <c r="R342" s="57"/>
      <c r="S342" s="57"/>
      <c r="T342" s="57"/>
      <c r="U342" s="57"/>
      <c r="V342" s="57"/>
      <c r="W342" s="57"/>
      <c r="X342" s="57"/>
      <c r="Y342" s="165"/>
      <c r="Z342" s="102"/>
    </row>
    <row r="343" spans="1:26" s="61" customFormat="1" ht="20.100000000000001" customHeight="1">
      <c r="A343" s="99"/>
      <c r="B343" s="99"/>
      <c r="C343" s="100"/>
      <c r="D343" s="118"/>
      <c r="F343" s="202"/>
      <c r="G343" s="202"/>
      <c r="H343" s="202"/>
      <c r="I343" s="202"/>
      <c r="J343" s="202"/>
      <c r="K343" s="202"/>
      <c r="L343" s="202"/>
      <c r="M343" s="62"/>
      <c r="N343" s="62"/>
      <c r="O343" s="80"/>
      <c r="P343" s="80"/>
      <c r="Q343" s="80"/>
      <c r="R343" s="80"/>
      <c r="S343" s="80"/>
      <c r="T343" s="80"/>
      <c r="U343" s="80"/>
      <c r="V343" s="80"/>
      <c r="W343" s="80"/>
      <c r="X343" s="80"/>
      <c r="Y343" s="80"/>
      <c r="Z343" s="134"/>
    </row>
    <row r="344" spans="1:26" s="61" customFormat="1" ht="20.100000000000001" customHeight="1">
      <c r="A344" s="133"/>
      <c r="B344" s="99"/>
      <c r="C344" s="110"/>
      <c r="D344" s="203">
        <f>D341+1</f>
        <v>37</v>
      </c>
      <c r="E344" s="204" t="s">
        <v>136</v>
      </c>
      <c r="F344" s="63"/>
      <c r="G344" s="63"/>
      <c r="H344" s="63"/>
      <c r="I344" s="63"/>
      <c r="J344" s="63"/>
      <c r="K344" s="63"/>
      <c r="L344" s="63"/>
      <c r="M344" s="63"/>
      <c r="N344" s="64"/>
      <c r="O344" s="63"/>
      <c r="P344" s="63"/>
      <c r="Q344" s="63"/>
      <c r="R344" s="63"/>
      <c r="S344" s="63"/>
      <c r="T344" s="63"/>
      <c r="U344" s="63"/>
      <c r="V344" s="63"/>
      <c r="W344" s="63"/>
      <c r="X344" s="63"/>
      <c r="Y344" s="63"/>
      <c r="Z344" s="129"/>
    </row>
    <row r="345" spans="1:26" s="61" customFormat="1" ht="20.100000000000001" customHeight="1">
      <c r="A345" s="99"/>
      <c r="B345" s="99"/>
      <c r="C345" s="100"/>
      <c r="D345" s="118"/>
      <c r="E345" s="205" t="s">
        <v>160</v>
      </c>
      <c r="F345" s="202"/>
      <c r="G345" s="202"/>
      <c r="H345" s="202"/>
      <c r="I345" s="202"/>
      <c r="J345" s="202"/>
      <c r="K345" s="202"/>
      <c r="L345" s="202"/>
      <c r="M345" s="62"/>
      <c r="N345" s="62"/>
      <c r="O345" s="80"/>
      <c r="P345" s="80"/>
      <c r="Q345" s="80"/>
      <c r="R345" s="80"/>
      <c r="S345" s="80"/>
      <c r="T345" s="80"/>
      <c r="U345" s="80"/>
      <c r="V345" s="80"/>
      <c r="W345" s="80"/>
      <c r="X345" s="80"/>
      <c r="Y345" s="80"/>
      <c r="Z345" s="102"/>
    </row>
    <row r="346" spans="1:26" s="61" customFormat="1" ht="180" customHeight="1">
      <c r="A346" s="133">
        <f>IF(AND($K341="○", ISBLANK($E346)), 1, 0)</f>
        <v>0</v>
      </c>
      <c r="B346" s="99"/>
      <c r="C346" s="110"/>
      <c r="D346" s="132"/>
      <c r="E346" s="266"/>
      <c r="F346" s="267"/>
      <c r="G346" s="267"/>
      <c r="H346" s="267"/>
      <c r="I346" s="267"/>
      <c r="J346" s="267"/>
      <c r="K346" s="267"/>
      <c r="L346" s="267"/>
      <c r="M346" s="267"/>
      <c r="N346" s="267"/>
      <c r="O346" s="267"/>
      <c r="P346" s="267"/>
      <c r="Q346" s="267"/>
      <c r="R346" s="267"/>
      <c r="S346" s="267"/>
      <c r="T346" s="267"/>
      <c r="U346" s="267"/>
      <c r="V346" s="267"/>
      <c r="W346" s="267"/>
      <c r="X346" s="267"/>
      <c r="Y346" s="268"/>
      <c r="Z346" s="129"/>
    </row>
    <row r="347" spans="1:26" s="61" customFormat="1" ht="20.100000000000001" customHeight="1">
      <c r="A347" s="133"/>
      <c r="B347" s="99"/>
      <c r="C347" s="110"/>
      <c r="D347" s="132"/>
      <c r="E347" s="63"/>
      <c r="F347" s="63"/>
      <c r="G347" s="63"/>
      <c r="H347" s="63"/>
      <c r="I347" s="63"/>
      <c r="J347" s="63"/>
      <c r="K347" s="63"/>
      <c r="L347" s="63"/>
      <c r="M347" s="63"/>
      <c r="N347" s="63"/>
      <c r="O347" s="63"/>
      <c r="P347" s="63"/>
      <c r="Q347" s="63"/>
      <c r="R347" s="63"/>
      <c r="S347" s="63"/>
      <c r="T347" s="63"/>
      <c r="U347" s="63"/>
      <c r="V347" s="63"/>
      <c r="W347" s="63"/>
      <c r="X347" s="63"/>
      <c r="Y347" s="63"/>
      <c r="Z347" s="129"/>
    </row>
    <row r="348" spans="1:26" ht="20.100000000000001" customHeight="1">
      <c r="A348" s="2"/>
      <c r="B348" s="2"/>
      <c r="C348" s="25"/>
      <c r="D348" s="68"/>
      <c r="E348" s="5"/>
      <c r="F348" s="5"/>
      <c r="G348" s="5"/>
      <c r="H348" s="5"/>
      <c r="I348" s="5"/>
      <c r="J348" s="5"/>
      <c r="K348" s="5"/>
      <c r="L348" s="5"/>
      <c r="M348" s="5"/>
      <c r="N348" s="5"/>
      <c r="O348" s="5"/>
      <c r="P348" s="26"/>
      <c r="Q348" s="26"/>
      <c r="R348" s="26"/>
      <c r="S348" s="26"/>
      <c r="T348" s="26"/>
      <c r="U348" s="26"/>
      <c r="V348" s="26"/>
      <c r="W348" s="26"/>
      <c r="X348" s="26"/>
      <c r="Y348" s="26"/>
      <c r="Z348" s="27"/>
    </row>
    <row r="349" spans="1:26" ht="15.75" customHeight="1">
      <c r="A349" s="2"/>
      <c r="B349" s="2"/>
      <c r="C349" s="208"/>
      <c r="D349" s="208"/>
      <c r="E349" s="208"/>
      <c r="F349" s="208"/>
      <c r="G349" s="208"/>
      <c r="H349" s="208"/>
      <c r="I349" s="208"/>
      <c r="J349" s="38"/>
      <c r="K349" s="38"/>
      <c r="L349" s="38"/>
      <c r="M349" s="52"/>
      <c r="N349" s="52"/>
      <c r="O349" s="52"/>
      <c r="P349" s="52"/>
      <c r="Q349" s="52"/>
      <c r="R349" s="52"/>
      <c r="S349" s="52"/>
      <c r="T349" s="52"/>
      <c r="U349" s="52"/>
      <c r="V349" s="52"/>
      <c r="W349" s="52"/>
      <c r="X349" s="52"/>
      <c r="Y349" s="52"/>
      <c r="Z349" s="208"/>
    </row>
    <row r="350" spans="1:26">
      <c r="J350" s="1"/>
      <c r="K350" s="1"/>
      <c r="L350" s="1"/>
    </row>
    <row r="351" spans="1:26">
      <c r="J351" s="1"/>
      <c r="K351" s="1"/>
      <c r="L351" s="1"/>
      <c r="M351" s="1"/>
      <c r="N351" s="14"/>
      <c r="S351" s="15"/>
      <c r="U351" s="12"/>
      <c r="V351" s="12"/>
      <c r="W351" s="12"/>
      <c r="X351" s="12"/>
    </row>
    <row r="352" spans="1:26">
      <c r="J352" s="1"/>
      <c r="K352" s="1"/>
      <c r="L352" s="1"/>
      <c r="M352" s="1"/>
      <c r="N352" s="14"/>
    </row>
  </sheetData>
  <sheetProtection algorithmName="SHA-512" hashValue="oGVT4z5GdtayEIkEDYCkNA+RQC+r9E3UuX5txJFm9UEILKxylN1/ugnhqZT3/02b2kPpuTPnQyUzoA1afBYubA==" saltValue="KNTjkO1i2bapVIasSghvvg==" spinCount="100000" sheet="1" objects="1" scenarios="1"/>
  <dataConsolidate/>
  <customSheetViews>
    <customSheetView guid="{3507C3F8-0422-4E81-9529-F142BF164EC9}" showPageBreaks="1" showGridLines="0" hiddenColumns="1" topLeftCell="B263">
      <selection activeCell="M279" sqref="M279"/>
    </customSheetView>
  </customSheetViews>
  <mergeCells count="435">
    <mergeCell ref="D304:Y304"/>
    <mergeCell ref="K329:L329"/>
    <mergeCell ref="K330:L330"/>
    <mergeCell ref="K331:L331"/>
    <mergeCell ref="K332:L332"/>
    <mergeCell ref="K333:L333"/>
    <mergeCell ref="K334:L334"/>
    <mergeCell ref="K335:L335"/>
    <mergeCell ref="K336:L336"/>
    <mergeCell ref="K320:L320"/>
    <mergeCell ref="K321:L321"/>
    <mergeCell ref="K322:L322"/>
    <mergeCell ref="K323:L323"/>
    <mergeCell ref="K324:L324"/>
    <mergeCell ref="K325:L325"/>
    <mergeCell ref="K326:L326"/>
    <mergeCell ref="K327:L327"/>
    <mergeCell ref="K328:L328"/>
    <mergeCell ref="K311:L311"/>
    <mergeCell ref="K319:L319"/>
    <mergeCell ref="T306:Y326"/>
    <mergeCell ref="T327:Y330"/>
    <mergeCell ref="F327:J327"/>
    <mergeCell ref="T331:Y331"/>
    <mergeCell ref="P275:S275"/>
    <mergeCell ref="P286:S286"/>
    <mergeCell ref="P276:S276"/>
    <mergeCell ref="P277:S277"/>
    <mergeCell ref="P278:S278"/>
    <mergeCell ref="P279:S279"/>
    <mergeCell ref="P280:S280"/>
    <mergeCell ref="P281:S281"/>
    <mergeCell ref="P282:S282"/>
    <mergeCell ref="P283:S283"/>
    <mergeCell ref="P284:S284"/>
    <mergeCell ref="M284:O284"/>
    <mergeCell ref="M285:O285"/>
    <mergeCell ref="M286:O286"/>
    <mergeCell ref="P285:S285"/>
    <mergeCell ref="M277:O277"/>
    <mergeCell ref="K312:L312"/>
    <mergeCell ref="M289:O289"/>
    <mergeCell ref="P292:S292"/>
    <mergeCell ref="P297:S297"/>
    <mergeCell ref="E284:L284"/>
    <mergeCell ref="E285:L285"/>
    <mergeCell ref="E295:J295"/>
    <mergeCell ref="E296:J296"/>
    <mergeCell ref="E297:J297"/>
    <mergeCell ref="M306:P326"/>
    <mergeCell ref="Q305:S305"/>
    <mergeCell ref="F319:J319"/>
    <mergeCell ref="F320:J320"/>
    <mergeCell ref="F321:J321"/>
    <mergeCell ref="E293:J293"/>
    <mergeCell ref="P293:S293"/>
    <mergeCell ref="P294:S294"/>
    <mergeCell ref="P296:S296"/>
    <mergeCell ref="K307:L307"/>
    <mergeCell ref="Q341:Y341"/>
    <mergeCell ref="Q337:S337"/>
    <mergeCell ref="Q334:S336"/>
    <mergeCell ref="M334:P336"/>
    <mergeCell ref="T334:Y336"/>
    <mergeCell ref="T337:Y337"/>
    <mergeCell ref="T338:Y338"/>
    <mergeCell ref="M340:P340"/>
    <mergeCell ref="M341:P341"/>
    <mergeCell ref="M338:P338"/>
    <mergeCell ref="M337:P337"/>
    <mergeCell ref="M339:P339"/>
    <mergeCell ref="Q339:S339"/>
    <mergeCell ref="Q338:S338"/>
    <mergeCell ref="T339:Y339"/>
    <mergeCell ref="Q340:Y340"/>
    <mergeCell ref="P254:S254"/>
    <mergeCell ref="P255:S255"/>
    <mergeCell ref="P256:S256"/>
    <mergeCell ref="P257:S257"/>
    <mergeCell ref="P258:S258"/>
    <mergeCell ref="P274:S274"/>
    <mergeCell ref="P265:S265"/>
    <mergeCell ref="P267:S267"/>
    <mergeCell ref="P268:S268"/>
    <mergeCell ref="P269:S269"/>
    <mergeCell ref="P270:S270"/>
    <mergeCell ref="P271:S271"/>
    <mergeCell ref="P272:S272"/>
    <mergeCell ref="P273:S273"/>
    <mergeCell ref="T332:Y333"/>
    <mergeCell ref="M332:P333"/>
    <mergeCell ref="P237:S237"/>
    <mergeCell ref="P238:S238"/>
    <mergeCell ref="P239:S239"/>
    <mergeCell ref="P240:S240"/>
    <mergeCell ref="P230:S230"/>
    <mergeCell ref="P231:S231"/>
    <mergeCell ref="M231:O231"/>
    <mergeCell ref="M232:O232"/>
    <mergeCell ref="M235:O235"/>
    <mergeCell ref="P236:S236"/>
    <mergeCell ref="M237:O237"/>
    <mergeCell ref="M238:O238"/>
    <mergeCell ref="M239:O239"/>
    <mergeCell ref="M240:O240"/>
    <mergeCell ref="P247:S247"/>
    <mergeCell ref="P248:S248"/>
    <mergeCell ref="Q327:S330"/>
    <mergeCell ref="M331:P331"/>
    <mergeCell ref="Q331:S331"/>
    <mergeCell ref="Q332:S333"/>
    <mergeCell ref="M252:O252"/>
    <mergeCell ref="P253:S253"/>
    <mergeCell ref="E197:H197"/>
    <mergeCell ref="E198:H198"/>
    <mergeCell ref="E199:H199"/>
    <mergeCell ref="E200:H200"/>
    <mergeCell ref="I187:M187"/>
    <mergeCell ref="K214:O214"/>
    <mergeCell ref="E306:E326"/>
    <mergeCell ref="Q306:S326"/>
    <mergeCell ref="P295:S295"/>
    <mergeCell ref="P241:S241"/>
    <mergeCell ref="P246:S246"/>
    <mergeCell ref="P242:S242"/>
    <mergeCell ref="P243:S243"/>
    <mergeCell ref="P244:S244"/>
    <mergeCell ref="M262:O262"/>
    <mergeCell ref="M266:O266"/>
    <mergeCell ref="M267:O267"/>
    <mergeCell ref="M268:O268"/>
    <mergeCell ref="M269:O269"/>
    <mergeCell ref="M270:O270"/>
    <mergeCell ref="M271:O271"/>
    <mergeCell ref="M246:O246"/>
    <mergeCell ref="M249:O249"/>
    <mergeCell ref="M250:O250"/>
    <mergeCell ref="C146:H146"/>
    <mergeCell ref="I114:Y114"/>
    <mergeCell ref="I149:M149"/>
    <mergeCell ref="I120:M120"/>
    <mergeCell ref="I85:M85"/>
    <mergeCell ref="C109:H109"/>
    <mergeCell ref="I122:Y122"/>
    <mergeCell ref="D111:Y111"/>
    <mergeCell ref="C166:H166"/>
    <mergeCell ref="I118:M118"/>
    <mergeCell ref="I112:Y112"/>
    <mergeCell ref="I87:Y87"/>
    <mergeCell ref="I159:M159"/>
    <mergeCell ref="E176:H176"/>
    <mergeCell ref="E177:H177"/>
    <mergeCell ref="E178:H178"/>
    <mergeCell ref="E179:H179"/>
    <mergeCell ref="E201:H201"/>
    <mergeCell ref="D214:J214"/>
    <mergeCell ref="E215:J215"/>
    <mergeCell ref="E216:J216"/>
    <mergeCell ref="E217:J217"/>
    <mergeCell ref="E186:H186"/>
    <mergeCell ref="E187:H187"/>
    <mergeCell ref="E205:H205"/>
    <mergeCell ref="I191:M191"/>
    <mergeCell ref="E206:H206"/>
    <mergeCell ref="I198:M198"/>
    <mergeCell ref="E184:H184"/>
    <mergeCell ref="E185:H185"/>
    <mergeCell ref="C211:H211"/>
    <mergeCell ref="E207:H207"/>
    <mergeCell ref="I181:M181"/>
    <mergeCell ref="I205:M205"/>
    <mergeCell ref="I178:M178"/>
    <mergeCell ref="I179:M179"/>
    <mergeCell ref="I189:M189"/>
    <mergeCell ref="I207:M207"/>
    <mergeCell ref="P245:S245"/>
    <mergeCell ref="I153:Y153"/>
    <mergeCell ref="O189:R189"/>
    <mergeCell ref="I184:M184"/>
    <mergeCell ref="T214:Y214"/>
    <mergeCell ref="T215:Y215"/>
    <mergeCell ref="T216:Y216"/>
    <mergeCell ref="T217:Y217"/>
    <mergeCell ref="T218:Y218"/>
    <mergeCell ref="T219:Y219"/>
    <mergeCell ref="T220:Y220"/>
    <mergeCell ref="K220:O220"/>
    <mergeCell ref="P214:S214"/>
    <mergeCell ref="P215:S215"/>
    <mergeCell ref="P216:S216"/>
    <mergeCell ref="P217:S217"/>
    <mergeCell ref="I206:M206"/>
    <mergeCell ref="I170:M170"/>
    <mergeCell ref="I177:M177"/>
    <mergeCell ref="I176:M176"/>
    <mergeCell ref="I197:M197"/>
    <mergeCell ref="I172:Y172"/>
    <mergeCell ref="J182:X182"/>
    <mergeCell ref="I79:Y79"/>
    <mergeCell ref="I71:Y71"/>
    <mergeCell ref="I77:Y77"/>
    <mergeCell ref="J74:Y74"/>
    <mergeCell ref="J76:Y76"/>
    <mergeCell ref="I194:M194"/>
    <mergeCell ref="I199:M199"/>
    <mergeCell ref="I200:M200"/>
    <mergeCell ref="I201:M201"/>
    <mergeCell ref="I186:M186"/>
    <mergeCell ref="I81:Y81"/>
    <mergeCell ref="I63:M63"/>
    <mergeCell ref="M259:O259"/>
    <mergeCell ref="M261:O261"/>
    <mergeCell ref="P259:S259"/>
    <mergeCell ref="P260:S260"/>
    <mergeCell ref="P261:S261"/>
    <mergeCell ref="I69:M69"/>
    <mergeCell ref="I151:M151"/>
    <mergeCell ref="I155:Y155"/>
    <mergeCell ref="I157:Y157"/>
    <mergeCell ref="I168:M168"/>
    <mergeCell ref="I161:M161"/>
    <mergeCell ref="I185:M185"/>
    <mergeCell ref="K215:O215"/>
    <mergeCell ref="K216:O216"/>
    <mergeCell ref="K217:O217"/>
    <mergeCell ref="K218:O218"/>
    <mergeCell ref="K219:O219"/>
    <mergeCell ref="P235:S235"/>
    <mergeCell ref="I73:Y73"/>
    <mergeCell ref="I83:M83"/>
    <mergeCell ref="I116:Y116"/>
    <mergeCell ref="I75:Y75"/>
    <mergeCell ref="F257:L257"/>
    <mergeCell ref="I28:Y28"/>
    <mergeCell ref="C13:H13"/>
    <mergeCell ref="I24:Y24"/>
    <mergeCell ref="I20:M20"/>
    <mergeCell ref="I22:Y22"/>
    <mergeCell ref="I32:Y32"/>
    <mergeCell ref="C60:H60"/>
    <mergeCell ref="I26:Y26"/>
    <mergeCell ref="I30:Y30"/>
    <mergeCell ref="I34:M34"/>
    <mergeCell ref="I36:M36"/>
    <mergeCell ref="I38:Y38"/>
    <mergeCell ref="E15:H15"/>
    <mergeCell ref="J15:Y15"/>
    <mergeCell ref="I40:M40"/>
    <mergeCell ref="F261:L261"/>
    <mergeCell ref="E262:L262"/>
    <mergeCell ref="E263:L263"/>
    <mergeCell ref="E264:L264"/>
    <mergeCell ref="E265:L265"/>
    <mergeCell ref="E266:L266"/>
    <mergeCell ref="M283:O283"/>
    <mergeCell ref="M265:O265"/>
    <mergeCell ref="M272:O272"/>
    <mergeCell ref="M273:O273"/>
    <mergeCell ref="M274:O274"/>
    <mergeCell ref="M275:O275"/>
    <mergeCell ref="M276:O276"/>
    <mergeCell ref="E273:L273"/>
    <mergeCell ref="E272:L272"/>
    <mergeCell ref="E279:L279"/>
    <mergeCell ref="E280:L280"/>
    <mergeCell ref="E281:L281"/>
    <mergeCell ref="E282:L282"/>
    <mergeCell ref="E283:L283"/>
    <mergeCell ref="M281:O281"/>
    <mergeCell ref="M282:O282"/>
    <mergeCell ref="F258:L258"/>
    <mergeCell ref="M258:O258"/>
    <mergeCell ref="F250:L250"/>
    <mergeCell ref="F251:L251"/>
    <mergeCell ref="F252:L252"/>
    <mergeCell ref="E248:E261"/>
    <mergeCell ref="F253:L253"/>
    <mergeCell ref="F254:L254"/>
    <mergeCell ref="P266:S266"/>
    <mergeCell ref="M263:O263"/>
    <mergeCell ref="M264:O264"/>
    <mergeCell ref="P262:S262"/>
    <mergeCell ref="P263:S263"/>
    <mergeCell ref="P264:S264"/>
    <mergeCell ref="P249:S249"/>
    <mergeCell ref="P250:S250"/>
    <mergeCell ref="P251:S251"/>
    <mergeCell ref="P252:S252"/>
    <mergeCell ref="F255:L255"/>
    <mergeCell ref="F256:L256"/>
    <mergeCell ref="F259:L259"/>
    <mergeCell ref="F260:L260"/>
    <mergeCell ref="M248:O248"/>
    <mergeCell ref="M251:O251"/>
    <mergeCell ref="M236:O236"/>
    <mergeCell ref="E245:L245"/>
    <mergeCell ref="E246:L246"/>
    <mergeCell ref="E247:L247"/>
    <mergeCell ref="F248:L248"/>
    <mergeCell ref="F249:L249"/>
    <mergeCell ref="M230:O230"/>
    <mergeCell ref="E242:L242"/>
    <mergeCell ref="E243:L243"/>
    <mergeCell ref="E239:L239"/>
    <mergeCell ref="E240:L240"/>
    <mergeCell ref="E241:L241"/>
    <mergeCell ref="E237:L237"/>
    <mergeCell ref="E238:L238"/>
    <mergeCell ref="E244:L244"/>
    <mergeCell ref="M241:O241"/>
    <mergeCell ref="M242:O242"/>
    <mergeCell ref="M243:O243"/>
    <mergeCell ref="M244:O244"/>
    <mergeCell ref="M245:O245"/>
    <mergeCell ref="M247:O247"/>
    <mergeCell ref="T305:Y305"/>
    <mergeCell ref="P218:S218"/>
    <mergeCell ref="P219:S219"/>
    <mergeCell ref="P220:S220"/>
    <mergeCell ref="P221:S221"/>
    <mergeCell ref="E233:L233"/>
    <mergeCell ref="E234:L234"/>
    <mergeCell ref="E235:L235"/>
    <mergeCell ref="E236:L236"/>
    <mergeCell ref="E218:J218"/>
    <mergeCell ref="E219:J219"/>
    <mergeCell ref="E220:J220"/>
    <mergeCell ref="E221:J221"/>
    <mergeCell ref="P229:S229"/>
    <mergeCell ref="E229:L229"/>
    <mergeCell ref="M229:O229"/>
    <mergeCell ref="P232:S232"/>
    <mergeCell ref="P233:S233"/>
    <mergeCell ref="P234:S234"/>
    <mergeCell ref="C226:H226"/>
    <mergeCell ref="K221:O221"/>
    <mergeCell ref="E294:J294"/>
    <mergeCell ref="M233:O233"/>
    <mergeCell ref="M234:O234"/>
    <mergeCell ref="F329:J329"/>
    <mergeCell ref="F322:J322"/>
    <mergeCell ref="F323:J323"/>
    <mergeCell ref="K308:L308"/>
    <mergeCell ref="K309:L309"/>
    <mergeCell ref="K310:L310"/>
    <mergeCell ref="F310:J310"/>
    <mergeCell ref="T221:Y221"/>
    <mergeCell ref="P289:S289"/>
    <mergeCell ref="E288:L288"/>
    <mergeCell ref="M288:O288"/>
    <mergeCell ref="P288:S288"/>
    <mergeCell ref="E286:L286"/>
    <mergeCell ref="E287:L287"/>
    <mergeCell ref="E289:L289"/>
    <mergeCell ref="E230:L230"/>
    <mergeCell ref="E231:L231"/>
    <mergeCell ref="E232:L232"/>
    <mergeCell ref="M287:O287"/>
    <mergeCell ref="P287:S287"/>
    <mergeCell ref="M278:O278"/>
    <mergeCell ref="M279:O279"/>
    <mergeCell ref="M280:O280"/>
    <mergeCell ref="M260:O260"/>
    <mergeCell ref="E346:Y346"/>
    <mergeCell ref="K338:L338"/>
    <mergeCell ref="K339:L339"/>
    <mergeCell ref="K340:L340"/>
    <mergeCell ref="K341:L341"/>
    <mergeCell ref="K337:L337"/>
    <mergeCell ref="F330:J330"/>
    <mergeCell ref="C302:I302"/>
    <mergeCell ref="F311:J311"/>
    <mergeCell ref="M305:P305"/>
    <mergeCell ref="F312:J312"/>
    <mergeCell ref="F313:J313"/>
    <mergeCell ref="F314:J314"/>
    <mergeCell ref="F315:J315"/>
    <mergeCell ref="F316:J316"/>
    <mergeCell ref="F317:J317"/>
    <mergeCell ref="F318:J318"/>
    <mergeCell ref="D305:J305"/>
    <mergeCell ref="F309:J309"/>
    <mergeCell ref="K313:L313"/>
    <mergeCell ref="K314:L314"/>
    <mergeCell ref="K315:L315"/>
    <mergeCell ref="K316:L316"/>
    <mergeCell ref="K317:L317"/>
    <mergeCell ref="E327:E330"/>
    <mergeCell ref="M253:O253"/>
    <mergeCell ref="M254:O254"/>
    <mergeCell ref="M255:O255"/>
    <mergeCell ref="M256:O256"/>
    <mergeCell ref="M257:O257"/>
    <mergeCell ref="E275:L275"/>
    <mergeCell ref="E276:L276"/>
    <mergeCell ref="E267:L267"/>
    <mergeCell ref="E274:L274"/>
    <mergeCell ref="K292:O292"/>
    <mergeCell ref="K293:O293"/>
    <mergeCell ref="K294:O294"/>
    <mergeCell ref="K295:O295"/>
    <mergeCell ref="K296:O296"/>
    <mergeCell ref="K297:O297"/>
    <mergeCell ref="K305:L305"/>
    <mergeCell ref="K306:L306"/>
    <mergeCell ref="F324:J324"/>
    <mergeCell ref="F325:J325"/>
    <mergeCell ref="F326:J326"/>
    <mergeCell ref="K318:L318"/>
    <mergeCell ref="M327:P330"/>
    <mergeCell ref="F328:J328"/>
    <mergeCell ref="W1:Z1"/>
    <mergeCell ref="E340:J340"/>
    <mergeCell ref="E341:J341"/>
    <mergeCell ref="F331:J331"/>
    <mergeCell ref="F332:J332"/>
    <mergeCell ref="F333:J333"/>
    <mergeCell ref="F334:J334"/>
    <mergeCell ref="F335:J335"/>
    <mergeCell ref="F336:J336"/>
    <mergeCell ref="F337:J337"/>
    <mergeCell ref="F338:J338"/>
    <mergeCell ref="E339:J339"/>
    <mergeCell ref="E334:E338"/>
    <mergeCell ref="E331:E333"/>
    <mergeCell ref="E268:L268"/>
    <mergeCell ref="E269:L269"/>
    <mergeCell ref="E270:L270"/>
    <mergeCell ref="E271:L271"/>
    <mergeCell ref="D292:J292"/>
    <mergeCell ref="F306:J306"/>
    <mergeCell ref="F307:J307"/>
    <mergeCell ref="F308:J308"/>
    <mergeCell ref="E277:L277"/>
    <mergeCell ref="E278:L278"/>
  </mergeCells>
  <phoneticPr fontId="6"/>
  <conditionalFormatting sqref="I20:M20">
    <cfRule type="expression" dxfId="80" priority="81" stopIfTrue="1">
      <formula>ISBLANK($I20)</formula>
    </cfRule>
  </conditionalFormatting>
  <conditionalFormatting sqref="I22:Y22">
    <cfRule type="expression" dxfId="79" priority="80" stopIfTrue="1">
      <formula>AND(I22&lt;&gt;"", OR(ISERROR(FIND("@"&amp;LEFT(I22,3)&amp;"@", 都道府県3))=FALSE, ISERROR(FIND("@"&amp;LEFT(I22,4)&amp;"@",都道府県4))=FALSE))=FALSE</formula>
    </cfRule>
  </conditionalFormatting>
  <conditionalFormatting sqref="I24:Y24">
    <cfRule type="expression" dxfId="78" priority="79" stopIfTrue="1">
      <formula>ISBLANK($I24)</formula>
    </cfRule>
  </conditionalFormatting>
  <conditionalFormatting sqref="I26:Y26">
    <cfRule type="expression" dxfId="77" priority="78" stopIfTrue="1">
      <formula>ISBLANK($I26)</formula>
    </cfRule>
  </conditionalFormatting>
  <conditionalFormatting sqref="I28:Y28">
    <cfRule type="expression" dxfId="76" priority="77" stopIfTrue="1">
      <formula>ISBLANK($I28)</formula>
    </cfRule>
  </conditionalFormatting>
  <conditionalFormatting sqref="I30:Y30">
    <cfRule type="expression" dxfId="75" priority="76" stopIfTrue="1">
      <formula>ISBLANK($I30)</formula>
    </cfRule>
  </conditionalFormatting>
  <conditionalFormatting sqref="I32:Y32">
    <cfRule type="expression" dxfId="74" priority="75" stopIfTrue="1">
      <formula>ISBLANK($I32)</formula>
    </cfRule>
  </conditionalFormatting>
  <conditionalFormatting sqref="I34:M34">
    <cfRule type="expression" dxfId="73" priority="74" stopIfTrue="1">
      <formula>NOT(AND(I34&lt;&gt;"",ISNUMBER(VALUE(SUBSTITUTE(I34,"-","")))))</formula>
    </cfRule>
  </conditionalFormatting>
  <conditionalFormatting sqref="I36:M36">
    <cfRule type="expression" dxfId="72" priority="73" stopIfTrue="1">
      <formula>NOT(AND(I36&lt;&gt;"",ISNUMBER(VALUE(SUBSTITUTE(I36,"-","")))))</formula>
    </cfRule>
  </conditionalFormatting>
  <conditionalFormatting sqref="I40:M40">
    <cfRule type="expression" dxfId="71" priority="72" stopIfTrue="1">
      <formula>AND($I40&lt;&gt;"一致する", $I40&lt;&gt;"一致しない")</formula>
    </cfRule>
  </conditionalFormatting>
  <conditionalFormatting sqref="I63:M63">
    <cfRule type="expression" dxfId="70" priority="71" stopIfTrue="1">
      <formula>AND(I63&lt;&gt;"しない", I63&lt;&gt;"する")</formula>
    </cfRule>
  </conditionalFormatting>
  <conditionalFormatting sqref="I69:M69">
    <cfRule type="expression" dxfId="69" priority="70" stopIfTrue="1">
      <formula>OR(AND($I63="する",ISBLANK($I69)),AND($I63="しない",NOT(ISBLANK($I69))))</formula>
    </cfRule>
  </conditionalFormatting>
  <conditionalFormatting sqref="I71:Y71">
    <cfRule type="expression" dxfId="68" priority="69" stopIfTrue="1">
      <formula>OR(AND($I63="する",AND(I71&lt;&gt;"", OR(ISERROR(FIND("@"&amp;LEFT(I71,3)&amp;"@", 都道府県3))=FALSE, ISERROR(FIND("@"&amp;LEFT(I71,4)&amp;"@",都道府県4))=FALSE))=FALSE),AND($I63="しない",NOT(ISBLANK($I71))))</formula>
    </cfRule>
  </conditionalFormatting>
  <conditionalFormatting sqref="I73:Y73">
    <cfRule type="expression" dxfId="67" priority="68" stopIfTrue="1">
      <formula>OR(AND($I63="する",ISBLANK($I73)),AND($I63="しない",NOT(ISBLANK($I73))))</formula>
    </cfRule>
  </conditionalFormatting>
  <conditionalFormatting sqref="I75:Y75">
    <cfRule type="expression" dxfId="66" priority="67" stopIfTrue="1">
      <formula>OR(AND($I63="する",ISBLANK($I75)),AND($I63="しない",NOT(ISBLANK($I75))))</formula>
    </cfRule>
  </conditionalFormatting>
  <conditionalFormatting sqref="I77:Y77">
    <cfRule type="expression" dxfId="65" priority="66" stopIfTrue="1">
      <formula>OR(AND($I63="する",ISBLANK($I77)),AND($I63="しない",NOT(ISBLANK($I77))))</formula>
    </cfRule>
  </conditionalFormatting>
  <conditionalFormatting sqref="I79:Y79">
    <cfRule type="expression" dxfId="64" priority="65" stopIfTrue="1">
      <formula>OR(AND($I63="する",ISBLANK($I79)),AND($I63="しない",NOT(ISBLANK($I79))))</formula>
    </cfRule>
  </conditionalFormatting>
  <conditionalFormatting sqref="I81:Y81">
    <cfRule type="expression" dxfId="63" priority="64" stopIfTrue="1">
      <formula>OR(AND($I63="する",ISBLANK($I81)),AND($I63="しない",NOT(ISBLANK($I81))))</formula>
    </cfRule>
  </conditionalFormatting>
  <conditionalFormatting sqref="I83:M83">
    <cfRule type="expression" dxfId="62" priority="63" stopIfTrue="1">
      <formula>OR(AND($I63="する",NOT(AND(I83&lt;&gt;"",ISNUMBER(VALUE(SUBSTITUTE(I83,"-","")))))), AND($I63="しない",NOT(ISBLANK($I83))))</formula>
    </cfRule>
  </conditionalFormatting>
  <conditionalFormatting sqref="I85:M85">
    <cfRule type="expression" dxfId="61" priority="62" stopIfTrue="1">
      <formula>OR(AND($I63="する",NOT(AND(I85&lt;&gt;"",ISNUMBER(VALUE(SUBSTITUTE(I85,"-","")))))), AND($I63="しない",NOT(ISBLANK($I85))))</formula>
    </cfRule>
  </conditionalFormatting>
  <conditionalFormatting sqref="I87:Y87">
    <cfRule type="expression" dxfId="60" priority="61" stopIfTrue="1">
      <formula>AND(I63="しない",NOT(ISBLANK($I87)))</formula>
    </cfRule>
  </conditionalFormatting>
  <conditionalFormatting sqref="I118:M118">
    <cfRule type="expression" dxfId="59" priority="60" stopIfTrue="1">
      <formula>AND(I118&lt;&gt;"",NOT(ISNUMBER(VALUE(SUBSTITUTE(I118,"-","")))))</formula>
    </cfRule>
  </conditionalFormatting>
  <conditionalFormatting sqref="I120:M120">
    <cfRule type="expression" dxfId="58" priority="59" stopIfTrue="1">
      <formula>AND(I120&lt;&gt;"",NOT(ISNUMBER(VALUE(SUBSTITUTE(I120,"-","")))))</formula>
    </cfRule>
  </conditionalFormatting>
  <conditionalFormatting sqref="I149:M149">
    <cfRule type="expression" dxfId="57" priority="58" stopIfTrue="1">
      <formula>AND(I149&lt;&gt;"しない", I149&lt;&gt;"する")</formula>
    </cfRule>
  </conditionalFormatting>
  <conditionalFormatting sqref="I151:M151">
    <cfRule type="expression" dxfId="56" priority="57" stopIfTrue="1">
      <formula>AND($I149="する",ISBLANK($I151))</formula>
    </cfRule>
  </conditionalFormatting>
  <conditionalFormatting sqref="I153:Y153">
    <cfRule type="expression" dxfId="55" priority="56" stopIfTrue="1">
      <formula>AND($I149="する",ISBLANK($I153))</formula>
    </cfRule>
  </conditionalFormatting>
  <conditionalFormatting sqref="I157:Y157">
    <cfRule type="expression" dxfId="54" priority="55" stopIfTrue="1">
      <formula>AND($I149="する",ISBLANK($I157))</formula>
    </cfRule>
  </conditionalFormatting>
  <conditionalFormatting sqref="I159:M159">
    <cfRule type="expression" dxfId="53" priority="54" stopIfTrue="1">
      <formula>AND($I149="する",NOT(AND(I159&lt;&gt;"",ISNUMBER(VALUE(SUBSTITUTE(I159,"-",""))))))</formula>
    </cfRule>
  </conditionalFormatting>
  <conditionalFormatting sqref="I161:M161">
    <cfRule type="expression" dxfId="52" priority="53" stopIfTrue="1">
      <formula>AND($I149="する",AND(I161&lt;&gt;"",NOT(ISNUMBER(VALUE(SUBSTITUTE(I161,"-",""))))))</formula>
    </cfRule>
  </conditionalFormatting>
  <conditionalFormatting sqref="I176:M176">
    <cfRule type="expression" dxfId="51" priority="52" stopIfTrue="1">
      <formula>AND($I176&lt;&gt;"あり", $I176&lt;&gt;"なし")</formula>
    </cfRule>
  </conditionalFormatting>
  <conditionalFormatting sqref="I177:M177">
    <cfRule type="expression" dxfId="50" priority="51" stopIfTrue="1">
      <formula>AND($I177&lt;&gt;"あり", $I177&lt;&gt;"なし")</formula>
    </cfRule>
  </conditionalFormatting>
  <conditionalFormatting sqref="I178:M178">
    <cfRule type="expression" dxfId="49" priority="50" stopIfTrue="1">
      <formula>AND($I178&lt;&gt;"あり", $I178&lt;&gt;"なし")</formula>
    </cfRule>
  </conditionalFormatting>
  <conditionalFormatting sqref="I179:M179">
    <cfRule type="expression" dxfId="48" priority="49" stopIfTrue="1">
      <formula>AND($I179&lt;&gt;"あり", $I179&lt;&gt;"なし")</formula>
    </cfRule>
  </conditionalFormatting>
  <conditionalFormatting sqref="I181:M181">
    <cfRule type="expression" dxfId="47" priority="48" stopIfTrue="1">
      <formula>ISBLANK($I181)</formula>
    </cfRule>
  </conditionalFormatting>
  <conditionalFormatting sqref="I184:M184">
    <cfRule type="expression" dxfId="46" priority="47" stopIfTrue="1">
      <formula>ISBLANK($I184)</formula>
    </cfRule>
  </conditionalFormatting>
  <conditionalFormatting sqref="I185:M185">
    <cfRule type="expression" dxfId="45" priority="46" stopIfTrue="1">
      <formula>ISBLANK($I185)</formula>
    </cfRule>
  </conditionalFormatting>
  <conditionalFormatting sqref="I186:M186">
    <cfRule type="expression" dxfId="44" priority="45" stopIfTrue="1">
      <formula>ISBLANK($I186)</formula>
    </cfRule>
  </conditionalFormatting>
  <conditionalFormatting sqref="I187:M187">
    <cfRule type="expression" dxfId="43" priority="44" stopIfTrue="1">
      <formula>ISBLANK($I187)</formula>
    </cfRule>
  </conditionalFormatting>
  <conditionalFormatting sqref="I194:M194">
    <cfRule type="expression" dxfId="42" priority="43" stopIfTrue="1">
      <formula>AND(I181&gt;= 1,TRIM($I194)="")</formula>
    </cfRule>
  </conditionalFormatting>
  <conditionalFormatting sqref="I197:M197">
    <cfRule type="expression" dxfId="41" priority="42" stopIfTrue="1">
      <formula>ISBLANK($I197)</formula>
    </cfRule>
  </conditionalFormatting>
  <conditionalFormatting sqref="I198:M198">
    <cfRule type="expression" dxfId="40" priority="41" stopIfTrue="1">
      <formula>ISBLANK($I198)</formula>
    </cfRule>
  </conditionalFormatting>
  <conditionalFormatting sqref="I199:M199">
    <cfRule type="expression" dxfId="39" priority="40" stopIfTrue="1">
      <formula>ISBLANK($I199)</formula>
    </cfRule>
  </conditionalFormatting>
  <conditionalFormatting sqref="I200:M200">
    <cfRule type="expression" dxfId="38" priority="39" stopIfTrue="1">
      <formula>ISBLANK($I200)</formula>
    </cfRule>
  </conditionalFormatting>
  <conditionalFormatting sqref="I201:M201">
    <cfRule type="expression" dxfId="37" priority="38" stopIfTrue="1">
      <formula>ISBLANK($I201)</formula>
    </cfRule>
  </conditionalFormatting>
  <conditionalFormatting sqref="K306:L306">
    <cfRule type="expression" dxfId="36" priority="37" stopIfTrue="1">
      <formula>希望&lt;&gt;0</formula>
    </cfRule>
  </conditionalFormatting>
  <conditionalFormatting sqref="K307:L307">
    <cfRule type="expression" dxfId="35" priority="36" stopIfTrue="1">
      <formula>希望&lt;&gt;0</formula>
    </cfRule>
  </conditionalFormatting>
  <conditionalFormatting sqref="K308:L308">
    <cfRule type="expression" dxfId="34" priority="35" stopIfTrue="1">
      <formula>希望&lt;&gt;0</formula>
    </cfRule>
  </conditionalFormatting>
  <conditionalFormatting sqref="K309:L309">
    <cfRule type="expression" dxfId="33" priority="34" stopIfTrue="1">
      <formula>希望&lt;&gt;0</formula>
    </cfRule>
  </conditionalFormatting>
  <conditionalFormatting sqref="K310:L310">
    <cfRule type="expression" dxfId="32" priority="33" stopIfTrue="1">
      <formula>希望&lt;&gt;0</formula>
    </cfRule>
  </conditionalFormatting>
  <conditionalFormatting sqref="K311:L311">
    <cfRule type="expression" dxfId="31" priority="32" stopIfTrue="1">
      <formula>希望&lt;&gt;0</formula>
    </cfRule>
  </conditionalFormatting>
  <conditionalFormatting sqref="K312:L312">
    <cfRule type="expression" dxfId="30" priority="31" stopIfTrue="1">
      <formula>希望&lt;&gt;0</formula>
    </cfRule>
  </conditionalFormatting>
  <conditionalFormatting sqref="K313:L313">
    <cfRule type="expression" dxfId="29" priority="30" stopIfTrue="1">
      <formula>希望&lt;&gt;0</formula>
    </cfRule>
  </conditionalFormatting>
  <conditionalFormatting sqref="K314:L314">
    <cfRule type="expression" dxfId="28" priority="29" stopIfTrue="1">
      <formula>希望&lt;&gt;0</formula>
    </cfRule>
  </conditionalFormatting>
  <conditionalFormatting sqref="K315:L315">
    <cfRule type="expression" dxfId="27" priority="28" stopIfTrue="1">
      <formula>希望&lt;&gt;0</formula>
    </cfRule>
  </conditionalFormatting>
  <conditionalFormatting sqref="K316:L316">
    <cfRule type="expression" dxfId="26" priority="27" stopIfTrue="1">
      <formula>希望&lt;&gt;0</formula>
    </cfRule>
  </conditionalFormatting>
  <conditionalFormatting sqref="K317:L317">
    <cfRule type="expression" dxfId="25" priority="26" stopIfTrue="1">
      <formula>希望&lt;&gt;0</formula>
    </cfRule>
  </conditionalFormatting>
  <conditionalFormatting sqref="K318:L318">
    <cfRule type="expression" dxfId="24" priority="25" stopIfTrue="1">
      <formula>希望&lt;&gt;0</formula>
    </cfRule>
  </conditionalFormatting>
  <conditionalFormatting sqref="K319:L319">
    <cfRule type="expression" dxfId="23" priority="24" stopIfTrue="1">
      <formula>希望&lt;&gt;0</formula>
    </cfRule>
  </conditionalFormatting>
  <conditionalFormatting sqref="K320:L320">
    <cfRule type="expression" dxfId="22" priority="23" stopIfTrue="1">
      <formula>希望&lt;&gt;0</formula>
    </cfRule>
  </conditionalFormatting>
  <conditionalFormatting sqref="K321:L321">
    <cfRule type="expression" dxfId="21" priority="22" stopIfTrue="1">
      <formula>希望&lt;&gt;0</formula>
    </cfRule>
  </conditionalFormatting>
  <conditionalFormatting sqref="K322:L322">
    <cfRule type="expression" dxfId="20" priority="21" stopIfTrue="1">
      <formula>希望&lt;&gt;0</formula>
    </cfRule>
  </conditionalFormatting>
  <conditionalFormatting sqref="K323:L323">
    <cfRule type="expression" dxfId="19" priority="20" stopIfTrue="1">
      <formula>希望&lt;&gt;0</formula>
    </cfRule>
  </conditionalFormatting>
  <conditionalFormatting sqref="K324:L324">
    <cfRule type="expression" dxfId="18" priority="19" stopIfTrue="1">
      <formula>希望&lt;&gt;0</formula>
    </cfRule>
  </conditionalFormatting>
  <conditionalFormatting sqref="K325:L325">
    <cfRule type="expression" dxfId="17" priority="18" stopIfTrue="1">
      <formula>希望&lt;&gt;0</formula>
    </cfRule>
  </conditionalFormatting>
  <conditionalFormatting sqref="K326:L326">
    <cfRule type="expression" dxfId="16" priority="17" stopIfTrue="1">
      <formula>希望&lt;&gt;0</formula>
    </cfRule>
  </conditionalFormatting>
  <conditionalFormatting sqref="K327:L327">
    <cfRule type="expression" dxfId="15" priority="16" stopIfTrue="1">
      <formula>希望&lt;&gt;0</formula>
    </cfRule>
  </conditionalFormatting>
  <conditionalFormatting sqref="K328:L328">
    <cfRule type="expression" dxfId="14" priority="15" stopIfTrue="1">
      <formula>希望&lt;&gt;0</formula>
    </cfRule>
  </conditionalFormatting>
  <conditionalFormatting sqref="K329:L329">
    <cfRule type="expression" dxfId="13" priority="14" stopIfTrue="1">
      <formula>希望&lt;&gt;0</formula>
    </cfRule>
  </conditionalFormatting>
  <conditionalFormatting sqref="K330:L330">
    <cfRule type="expression" dxfId="12" priority="13" stopIfTrue="1">
      <formula>希望&lt;&gt;0</formula>
    </cfRule>
  </conditionalFormatting>
  <conditionalFormatting sqref="K331:L331">
    <cfRule type="expression" dxfId="11" priority="12" stopIfTrue="1">
      <formula>希望&lt;&gt;0</formula>
    </cfRule>
  </conditionalFormatting>
  <conditionalFormatting sqref="K332:L332">
    <cfRule type="expression" dxfId="10" priority="11" stopIfTrue="1">
      <formula>希望&lt;&gt;0</formula>
    </cfRule>
  </conditionalFormatting>
  <conditionalFormatting sqref="K333:L333">
    <cfRule type="expression" dxfId="9" priority="10" stopIfTrue="1">
      <formula>希望&lt;&gt;0</formula>
    </cfRule>
  </conditionalFormatting>
  <conditionalFormatting sqref="K334:L334">
    <cfRule type="expression" dxfId="8" priority="9" stopIfTrue="1">
      <formula>希望&lt;&gt;0</formula>
    </cfRule>
  </conditionalFormatting>
  <conditionalFormatting sqref="K335:L335">
    <cfRule type="expression" dxfId="7" priority="8" stopIfTrue="1">
      <formula>希望&lt;&gt;0</formula>
    </cfRule>
  </conditionalFormatting>
  <conditionalFormatting sqref="K336:L336">
    <cfRule type="expression" dxfId="6" priority="7" stopIfTrue="1">
      <formula>希望&lt;&gt;0</formula>
    </cfRule>
  </conditionalFormatting>
  <conditionalFormatting sqref="K337:L337">
    <cfRule type="expression" dxfId="5" priority="6" stopIfTrue="1">
      <formula>希望&lt;&gt;0</formula>
    </cfRule>
  </conditionalFormatting>
  <conditionalFormatting sqref="K338:L338">
    <cfRule type="expression" dxfId="4" priority="5" stopIfTrue="1">
      <formula>希望&lt;&gt;0</formula>
    </cfRule>
  </conditionalFormatting>
  <conditionalFormatting sqref="K339:L339">
    <cfRule type="expression" dxfId="3" priority="4" stopIfTrue="1">
      <formula>希望&lt;&gt;0</formula>
    </cfRule>
  </conditionalFormatting>
  <conditionalFormatting sqref="K340:L340">
    <cfRule type="expression" dxfId="2" priority="3" stopIfTrue="1">
      <formula>希望&lt;&gt;0</formula>
    </cfRule>
  </conditionalFormatting>
  <conditionalFormatting sqref="K341:L341">
    <cfRule type="expression" dxfId="1" priority="2" stopIfTrue="1">
      <formula>希望&lt;&gt;0</formula>
    </cfRule>
  </conditionalFormatting>
  <conditionalFormatting sqref="E346:Y346">
    <cfRule type="expression" dxfId="0" priority="1" stopIfTrue="1">
      <formula>AND($K341="○", ISBLANK($E346))</formula>
    </cfRule>
  </conditionalFormatting>
  <dataValidations count="271">
    <dataValidation type="whole" imeMode="halfAlpha" allowBlank="1" showInputMessage="1" showErrorMessage="1" error="7桁の数字を入力してください" sqref="I20:M20" xr:uid="{6A61F47B-AD1B-408A-99F4-0DA1C0CD9B13}">
      <formula1>0</formula1>
      <formula2>9999999</formula2>
    </dataValidation>
    <dataValidation errorStyle="warning" imeMode="hiragana" allowBlank="1" showInputMessage="1" showErrorMessage="1" sqref="I22:Y22" xr:uid="{A78FCE76-308F-4BC2-AB05-821E7EDE114F}"/>
    <dataValidation errorStyle="warning" imeMode="fullKatakana" allowBlank="1" showInputMessage="1" showErrorMessage="1" sqref="I24:Y24" xr:uid="{4AB98E6B-CA82-4D4B-A572-83FA25627F74}"/>
    <dataValidation errorStyle="warning" imeMode="hiragana" allowBlank="1" showInputMessage="1" showErrorMessage="1" sqref="I26:Y26" xr:uid="{7477BCE2-15AE-4275-97DA-2D80BE0BB5C1}"/>
    <dataValidation errorStyle="warning" imeMode="hiragana" allowBlank="1" showInputMessage="1" showErrorMessage="1" sqref="I28:Y28" xr:uid="{A7BEC830-BE6D-493B-9457-15350ABF18BE}"/>
    <dataValidation errorStyle="warning" imeMode="fullKatakana" allowBlank="1" showInputMessage="1" showErrorMessage="1" sqref="I30:Y30" xr:uid="{B4BA0DD1-C4C2-4F59-9FF1-BA880B9FD8FD}"/>
    <dataValidation errorStyle="warning" imeMode="hiragana" allowBlank="1" showInputMessage="1" showErrorMessage="1" sqref="I32:Y32" xr:uid="{335BE0A2-2212-46B5-94F1-020F3D4F73B5}"/>
    <dataValidation errorStyle="warning" imeMode="halfAlpha" allowBlank="1" showInputMessage="1" showErrorMessage="1" sqref="I34:M34" xr:uid="{37E95294-F6C9-43A7-B3BF-183855DAA2E5}"/>
    <dataValidation errorStyle="warning" imeMode="halfAlpha" allowBlank="1" showInputMessage="1" showErrorMessage="1" sqref="I36:M36" xr:uid="{A5FF0875-CB63-40C0-B226-24AA3397B331}"/>
    <dataValidation errorStyle="warning" imeMode="halfAlpha" allowBlank="1" showInputMessage="1" showErrorMessage="1" sqref="I38:Y38" xr:uid="{4421D7D4-71C7-4607-9A94-79DB69E40116}"/>
    <dataValidation type="list" imeMode="halfAlpha" allowBlank="1" showInputMessage="1" showErrorMessage="1" error="リストから選択してください" sqref="I40:M40" xr:uid="{0F011776-23F2-4875-9202-1EC797C9E785}">
      <formula1>"一致する,一致しない"</formula1>
    </dataValidation>
    <dataValidation type="list" imeMode="halfAlpha" allowBlank="1" showInputMessage="1" showErrorMessage="1" error="リストから選択してください" sqref="I63:M63" xr:uid="{BB0E3277-5EFD-4AA1-AE5A-E214942FCEDF}">
      <formula1>"しない,する"</formula1>
    </dataValidation>
    <dataValidation type="whole" imeMode="halfAlpha" allowBlank="1" showInputMessage="1" showErrorMessage="1" error="7桁の数字を入力してください" sqref="I69:M69" xr:uid="{40EA1E55-335D-4995-85D2-AEEE0D20F645}">
      <formula1>0</formula1>
      <formula2>9999999</formula2>
    </dataValidation>
    <dataValidation errorStyle="warning" imeMode="hiragana" allowBlank="1" showInputMessage="1" showErrorMessage="1" sqref="I71:Y71" xr:uid="{8687E7C4-34AE-4887-8E37-7F7071F045F7}"/>
    <dataValidation errorStyle="warning" imeMode="fullKatakana" allowBlank="1" showInputMessage="1" showErrorMessage="1" sqref="I73:Y73" xr:uid="{89E6FF15-D124-4C09-97D1-065804C909B4}"/>
    <dataValidation errorStyle="warning" imeMode="hiragana" allowBlank="1" showInputMessage="1" showErrorMessage="1" sqref="I75:Y75" xr:uid="{74CD5E74-E34A-4E1C-80B3-6E00932097C7}"/>
    <dataValidation errorStyle="warning" imeMode="hiragana" allowBlank="1" showInputMessage="1" showErrorMessage="1" sqref="I77:Y77" xr:uid="{4DF07F99-8684-4472-9AE6-5C7FDFD06247}"/>
    <dataValidation errorStyle="warning" imeMode="fullKatakana" allowBlank="1" showInputMessage="1" showErrorMessage="1" sqref="I79:Y79" xr:uid="{7EAB24DD-5DF2-4041-BEF0-EBC7C4F4B66E}"/>
    <dataValidation errorStyle="warning" imeMode="hiragana" allowBlank="1" showInputMessage="1" showErrorMessage="1" sqref="I81:Y81" xr:uid="{84DAD694-4C5C-4D4B-A510-DBD750A354FD}"/>
    <dataValidation errorStyle="warning" imeMode="halfAlpha" allowBlank="1" showInputMessage="1" showErrorMessage="1" sqref="I83:M83" xr:uid="{67A9F367-ABCF-4E01-BE82-6F79AA939F80}"/>
    <dataValidation errorStyle="warning" imeMode="halfAlpha" allowBlank="1" showInputMessage="1" showErrorMessage="1" sqref="I85:M85" xr:uid="{91D1CE3C-E7E2-4507-8CAB-707DAF9D06FF}"/>
    <dataValidation errorStyle="warning" imeMode="halfAlpha" allowBlank="1" showInputMessage="1" showErrorMessage="1" sqref="I87:Y87" xr:uid="{29418961-FA72-420B-8BEF-C413103B08AF}"/>
    <dataValidation errorStyle="warning" imeMode="hiragana" allowBlank="1" showInputMessage="1" showErrorMessage="1" sqref="I112:Y112" xr:uid="{14AB71D8-C0D1-4996-9909-A8DA9145B840}"/>
    <dataValidation errorStyle="warning" imeMode="fullKatakana" allowBlank="1" showInputMessage="1" showErrorMessage="1" sqref="I114:Y114" xr:uid="{C859ACAA-6926-4E52-BE85-8B5F11413488}"/>
    <dataValidation errorStyle="warning" imeMode="hiragana" allowBlank="1" showInputMessage="1" showErrorMessage="1" sqref="I116:Y116" xr:uid="{D3A8809F-C32B-4CC8-9340-5D3551F1A9E5}"/>
    <dataValidation errorStyle="warning" imeMode="halfAlpha" allowBlank="1" showInputMessage="1" showErrorMessage="1" sqref="I118:M118" xr:uid="{FA2D0F5E-453C-445E-BEDA-8D3760CD099B}"/>
    <dataValidation errorStyle="warning" imeMode="halfAlpha" allowBlank="1" showInputMessage="1" showErrorMessage="1" sqref="I120:M120" xr:uid="{AADEACE6-023C-4BD4-A8BB-5BB89FB6CDE0}"/>
    <dataValidation errorStyle="warning" imeMode="halfAlpha" allowBlank="1" showInputMessage="1" showErrorMessage="1" sqref="I122:Y122" xr:uid="{61C4B95C-4969-4058-8CD7-67ADC7A6E354}"/>
    <dataValidation type="list" imeMode="halfAlpha" allowBlank="1" showInputMessage="1" showErrorMessage="1" error="リストから選択してください" sqref="I149:M149" xr:uid="{9DB2AFA9-6CE7-4543-A2A0-07CC30F2DF24}">
      <formula1>"しない,する"</formula1>
    </dataValidation>
    <dataValidation type="whole" imeMode="halfAlpha" allowBlank="1" showInputMessage="1" showErrorMessage="1" error="7桁の数字を入力してください" sqref="I151:M151" xr:uid="{94F0C59E-EC13-48A4-B3A2-EF5D5E20F84C}">
      <formula1>0</formula1>
      <formula2>9999999</formula2>
    </dataValidation>
    <dataValidation errorStyle="warning" imeMode="hiragana" allowBlank="1" showInputMessage="1" showErrorMessage="1" sqref="I153:Y153" xr:uid="{BDF3F011-B003-4D80-AF76-E242640CF238}"/>
    <dataValidation errorStyle="warning" imeMode="fullKatakana" allowBlank="1" showInputMessage="1" showErrorMessage="1" sqref="I155:Y155" xr:uid="{34F31466-1E97-496F-A28B-696BCD1E39A5}"/>
    <dataValidation errorStyle="warning" imeMode="hiragana" allowBlank="1" showInputMessage="1" showErrorMessage="1" sqref="I157:Y157" xr:uid="{D765AA01-D582-43EE-8D41-A8F686B5B7EF}"/>
    <dataValidation errorStyle="warning" imeMode="halfAlpha" allowBlank="1" showInputMessage="1" showErrorMessage="1" sqref="I159:M159" xr:uid="{0CFC73AB-4F77-4F86-8B9D-B2DBACAE1AC9}"/>
    <dataValidation errorStyle="warning" imeMode="halfAlpha" allowBlank="1" showInputMessage="1" showErrorMessage="1" sqref="I161:M161" xr:uid="{AD309A9D-D444-43D9-9752-FE5DBFE7CB3E}"/>
    <dataValidation errorStyle="warning" imeMode="halfAlpha" allowBlank="1" showInputMessage="1" showErrorMessage="1" sqref="I172:Y172" xr:uid="{FBA540C0-316A-411D-AA8F-12E3C0FE997B}"/>
    <dataValidation type="list" imeMode="halfAlpha" allowBlank="1" showInputMessage="1" showErrorMessage="1" error="リストから選択してください" sqref="I176:M176" xr:uid="{5D2325F4-2A05-492A-8560-72F6D15DD341}">
      <formula1>"あり,なし"</formula1>
    </dataValidation>
    <dataValidation type="list" imeMode="halfAlpha" allowBlank="1" showInputMessage="1" showErrorMessage="1" error="リストから選択してください" sqref="I177:M177" xr:uid="{251DD325-2749-4AF6-ACE8-CBDE62F25D24}">
      <formula1>"あり,なし"</formula1>
    </dataValidation>
    <dataValidation type="list" imeMode="halfAlpha" allowBlank="1" showInputMessage="1" showErrorMessage="1" error="リストから選択してください" sqref="I178:M178" xr:uid="{082C40BC-90C2-4C30-8775-C27365097E72}">
      <formula1>"あり,なし"</formula1>
    </dataValidation>
    <dataValidation type="list" imeMode="halfAlpha" allowBlank="1" showInputMessage="1" showErrorMessage="1" error="リストから選択してください" sqref="I179:M179" xr:uid="{4BFC7452-356C-4BEB-9C85-E6214F143DD2}">
      <formula1>"あり,なし"</formula1>
    </dataValidation>
    <dataValidation type="whole" imeMode="halfAlpha" allowBlank="1" showInputMessage="1" showErrorMessage="1" error="有効な数字を入力してください" sqref="I181:M181" xr:uid="{CC44BCA9-2D0F-4560-ACB6-93D56A3C8A95}">
      <formula1>0</formula1>
      <formula2>9999999999</formula2>
    </dataValidation>
    <dataValidation type="whole" imeMode="halfAlpha" allowBlank="1" showInputMessage="1" showErrorMessage="1" error="有効な数字を入力してください" sqref="I184:M184" xr:uid="{CD73FBD5-2073-47E2-B059-5E4C9E921A2F}">
      <formula1>0</formula1>
      <formula2>9999999999</formula2>
    </dataValidation>
    <dataValidation type="whole" imeMode="halfAlpha" allowBlank="1" showInputMessage="1" showErrorMessage="1" error="有効な数字を入力してください" sqref="I185:M185" xr:uid="{B75AF044-FE10-43E5-9199-DCFF80DBE914}">
      <formula1>0</formula1>
      <formula2>9999999999</formula2>
    </dataValidation>
    <dataValidation type="whole" imeMode="halfAlpha" allowBlank="1" showInputMessage="1" showErrorMessage="1" error="有効な数字を入力してください" sqref="I186:M186" xr:uid="{962079B4-B2A1-48ED-9205-22A9F81CD908}">
      <formula1>0</formula1>
      <formula2>9999999999</formula2>
    </dataValidation>
    <dataValidation type="whole" imeMode="halfAlpha" allowBlank="1" showInputMessage="1" showErrorMessage="1" error="有効な数字を入力してください" sqref="I187:M187" xr:uid="{B6B0C11C-5509-4728-9A8A-63C4600DF107}">
      <formula1>0</formula1>
      <formula2>9999999999</formula2>
    </dataValidation>
    <dataValidation type="date" imeMode="halfAlpha" allowBlank="1" showInputMessage="1" showErrorMessage="1" error="有効な日付を入力してください" sqref="I189:M189" xr:uid="{ADE160BE-1DA2-4D4B-B4B0-516DBEA30E38}">
      <formula1>92</formula1>
      <formula2>73415</formula2>
    </dataValidation>
    <dataValidation type="date" imeMode="halfAlpha" allowBlank="1" showInputMessage="1" showErrorMessage="1" error="有効な日付を入力してください" sqref="O189:R189" xr:uid="{1B97DE21-A23F-4248-8055-0D7A30D60C9E}">
      <formula1>92</formula1>
      <formula2>73415</formula2>
    </dataValidation>
    <dataValidation type="date" imeMode="halfAlpha" allowBlank="1" showInputMessage="1" showErrorMessage="1" error="有効な日付を入力してください" sqref="I191:M191" xr:uid="{EA90985C-B73D-4DC7-878A-88A3CBA82062}">
      <formula1>92</formula1>
      <formula2>73415</formula2>
    </dataValidation>
    <dataValidation type="whole" imeMode="halfAlpha" allowBlank="1" showInputMessage="1" showErrorMessage="1" error="有効な数字を入力してください。10兆円以上になる場合は、9,999,999,999と入力してください" sqref="I194:M194" xr:uid="{6FC185F5-D6BB-434A-A131-73CD739ACE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7:M197" xr:uid="{7AC1E8BA-0A8E-4B9A-93AD-879A39E258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8:M198" xr:uid="{51128F30-A095-4EDD-8A02-19247DF800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9:M199" xr:uid="{D7F8B025-134F-42D4-B6E8-7C8F348BA51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0:M200" xr:uid="{9A5C2EBA-EAF3-45E5-A399-9AAD2266BE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1:M201" xr:uid="{D56863B5-6ECE-4CF3-A5E0-30D480679B5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5:O215" xr:uid="{F1831DF5-0B44-4E18-A2DD-4CB396A4639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5:S215" xr:uid="{1170975C-1285-4D44-B085-195F715C324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15:Y215" xr:uid="{950EC51D-FEDC-4641-8B23-F50321438F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6:O216" xr:uid="{B04769D1-D8B2-40E7-96C4-D149EEA000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6:S216" xr:uid="{6A64E36C-27DF-43B7-A632-0303BA20940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16:Y216" xr:uid="{F1070721-4678-4E0E-9A06-C041F47CECF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7:O217" xr:uid="{5534D23D-816C-44E4-91F1-40A732B8FB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7:S217" xr:uid="{48AC6157-7220-4BD7-9A18-29C8C1D442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17:Y217" xr:uid="{D7E98DAB-E84A-4F40-BCE0-C1E062F58C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8:O218" xr:uid="{D44DAEE9-8B3A-4E5F-AC4A-0EC55E17901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8:S218" xr:uid="{A79C3434-4220-41B0-AA9D-9C29E39052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18:Y218" xr:uid="{C7C7B667-69F1-49C6-A104-5E18031DC1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9:O219" xr:uid="{CB75C841-36A9-42D5-85CB-04AF62EE95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9:S219" xr:uid="{F33E4F32-07E8-4D81-ADBC-B7130748F4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19:Y219" xr:uid="{74999620-1A62-4466-AE89-C64C0E8301D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0:O220" xr:uid="{31C3E051-FE92-4A5A-BF37-7850F4C76C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0:S220" xr:uid="{0DCDCF91-F19B-472B-9DD2-4E00C0D15B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20:Y220" xr:uid="{03086FBE-CF5C-4C82-B592-2CD480FA52D3}">
      <formula1>-9999999999</formula1>
      <formula2>9999999999</formula2>
    </dataValidation>
    <dataValidation type="whole" imeMode="halfAlpha" allowBlank="1" showInputMessage="1" showErrorMessage="1" error="有効な数字を入力してください" sqref="M230:O230" xr:uid="{7DE641E4-D3CA-455F-A625-F97CE0500F69}">
      <formula1>0</formula1>
      <formula2>9999999999</formula2>
    </dataValidation>
    <dataValidation type="whole" imeMode="halfAlpha" allowBlank="1" showInputMessage="1" showErrorMessage="1" error="有効な数字を入力してください" sqref="P230:S230" xr:uid="{02512226-96C0-446A-8453-2F5E2DEF7CC0}">
      <formula1>0</formula1>
      <formula2>9999999999</formula2>
    </dataValidation>
    <dataValidation type="whole" imeMode="halfAlpha" allowBlank="1" showInputMessage="1" showErrorMessage="1" error="有効な数字を入力してください" sqref="M231:O231" xr:uid="{33927E85-C838-4BC3-96B0-D07AECE4AB57}">
      <formula1>0</formula1>
      <formula2>9999999999</formula2>
    </dataValidation>
    <dataValidation type="whole" imeMode="halfAlpha" allowBlank="1" showInputMessage="1" showErrorMessage="1" error="有効な数字を入力してください" sqref="P231:S231" xr:uid="{68E46472-1D29-4051-9073-4BBD557FE23F}">
      <formula1>0</formula1>
      <formula2>9999999999</formula2>
    </dataValidation>
    <dataValidation type="whole" imeMode="halfAlpha" allowBlank="1" showInputMessage="1" showErrorMessage="1" error="有効な数字を入力してください" sqref="M232:O232" xr:uid="{08A22145-E21E-4E5C-8412-158BA3142A81}">
      <formula1>0</formula1>
      <formula2>9999999999</formula2>
    </dataValidation>
    <dataValidation type="whole" imeMode="halfAlpha" allowBlank="1" showInputMessage="1" showErrorMessage="1" error="有効な数字を入力してください" sqref="P232:S232" xr:uid="{918ACE3D-E39E-4103-BFD5-C963D6E73EB3}">
      <formula1>0</formula1>
      <formula2>9999999999</formula2>
    </dataValidation>
    <dataValidation type="whole" imeMode="halfAlpha" allowBlank="1" showInputMessage="1" showErrorMessage="1" error="有効な数字を入力してください" sqref="M233:O233" xr:uid="{975067BA-763C-4580-89B4-AEE469BA7E1D}">
      <formula1>0</formula1>
      <formula2>9999999999</formula2>
    </dataValidation>
    <dataValidation type="whole" imeMode="halfAlpha" allowBlank="1" showInputMessage="1" showErrorMessage="1" error="有効な数字を入力してください" sqref="P233:S233" xr:uid="{17478556-C790-45AC-B42F-57887D286F91}">
      <formula1>0</formula1>
      <formula2>9999999999</formula2>
    </dataValidation>
    <dataValidation type="whole" imeMode="halfAlpha" allowBlank="1" showInputMessage="1" showErrorMessage="1" error="有効な数字を入力してください" sqref="M234:O234" xr:uid="{A000E1A0-2E77-4225-99CA-323E64BE1247}">
      <formula1>0</formula1>
      <formula2>9999999999</formula2>
    </dataValidation>
    <dataValidation type="whole" imeMode="halfAlpha" allowBlank="1" showInputMessage="1" showErrorMessage="1" error="有効な数字を入力してください" sqref="P234:S234" xr:uid="{FAD1F076-BB23-4FA1-B67F-AE0477F004AA}">
      <formula1>0</formula1>
      <formula2>9999999999</formula2>
    </dataValidation>
    <dataValidation type="whole" imeMode="halfAlpha" allowBlank="1" showInputMessage="1" showErrorMessage="1" error="有効な数字を入力してください" sqref="M235:O235" xr:uid="{FC2FA593-4F2A-4F3A-AACA-FF40E79F8CC2}">
      <formula1>0</formula1>
      <formula2>9999999999</formula2>
    </dataValidation>
    <dataValidation type="whole" imeMode="halfAlpha" allowBlank="1" showInputMessage="1" showErrorMessage="1" error="有効な数字を入力してください" sqref="P235:S235" xr:uid="{39280EDA-CED6-427B-906F-9E7712201F0E}">
      <formula1>0</formula1>
      <formula2>9999999999</formula2>
    </dataValidation>
    <dataValidation type="whole" imeMode="halfAlpha" allowBlank="1" showInputMessage="1" showErrorMessage="1" error="有効な数字を入力してください" sqref="M236:O236" xr:uid="{C3B0688D-FA5E-4ACE-ADD6-98CB0C52BB85}">
      <formula1>0</formula1>
      <formula2>9999999999</formula2>
    </dataValidation>
    <dataValidation type="whole" imeMode="halfAlpha" allowBlank="1" showInputMessage="1" showErrorMessage="1" error="有効な数字を入力してください" sqref="P236:S236" xr:uid="{6E02BA00-1B2D-43AC-A3CE-8B65E36CBB8E}">
      <formula1>0</formula1>
      <formula2>9999999999</formula2>
    </dataValidation>
    <dataValidation type="whole" imeMode="halfAlpha" allowBlank="1" showInputMessage="1" showErrorMessage="1" error="有効な数字を入力してください" sqref="M237:O237" xr:uid="{1049402D-789B-4173-89E9-D516851F84B0}">
      <formula1>0</formula1>
      <formula2>9999999999</formula2>
    </dataValidation>
    <dataValidation type="whole" imeMode="halfAlpha" allowBlank="1" showInputMessage="1" showErrorMessage="1" error="有効な数字を入力してください" sqref="P237:S237" xr:uid="{43A97E46-998D-4F6C-A901-8ED575E27DC3}">
      <formula1>0</formula1>
      <formula2>9999999999</formula2>
    </dataValidation>
    <dataValidation type="whole" imeMode="halfAlpha" allowBlank="1" showInputMessage="1" showErrorMessage="1" error="有効な数字を入力してください" sqref="M238:O238" xr:uid="{4D7F21DF-44D3-4798-8E88-FAE718A67773}">
      <formula1>0</formula1>
      <formula2>9999999999</formula2>
    </dataValidation>
    <dataValidation type="whole" imeMode="halfAlpha" allowBlank="1" showInputMessage="1" showErrorMessage="1" error="有効な数字を入力してください" sqref="P238:S238" xr:uid="{969ABEC1-DAC0-4A0B-ABDE-9938C9F7D32A}">
      <formula1>0</formula1>
      <formula2>9999999999</formula2>
    </dataValidation>
    <dataValidation type="whole" imeMode="halfAlpha" allowBlank="1" showInputMessage="1" showErrorMessage="1" error="有効な数字を入力してください" sqref="M239:O239" xr:uid="{C4EADC39-F0EB-41B3-BCB5-92CAB0520378}">
      <formula1>0</formula1>
      <formula2>9999999999</formula2>
    </dataValidation>
    <dataValidation type="whole" imeMode="halfAlpha" allowBlank="1" showInputMessage="1" showErrorMessage="1" error="有効な数字を入力してください" sqref="P239:S239" xr:uid="{47F89E56-9EAD-41F7-999F-E280D4742A82}">
      <formula1>0</formula1>
      <formula2>9999999999</formula2>
    </dataValidation>
    <dataValidation type="whole" imeMode="halfAlpha" allowBlank="1" showInputMessage="1" showErrorMessage="1" error="有効な数字を入力してください" sqref="M240:O240" xr:uid="{CE026505-3248-46D9-8F1D-0F42CD604811}">
      <formula1>0</formula1>
      <formula2>9999999999</formula2>
    </dataValidation>
    <dataValidation type="whole" imeMode="halfAlpha" allowBlank="1" showInputMessage="1" showErrorMessage="1" error="有効な数字を入力してください" sqref="P240:S240" xr:uid="{CE9C484A-D93E-44C8-85AF-EAF6CE5EDAD4}">
      <formula1>0</formula1>
      <formula2>9999999999</formula2>
    </dataValidation>
    <dataValidation type="whole" imeMode="halfAlpha" allowBlank="1" showInputMessage="1" showErrorMessage="1" error="有効な数字を入力してください" sqref="M241:O241" xr:uid="{2F83C2FD-4C4F-47D2-827F-787FD60585A8}">
      <formula1>0</formula1>
      <formula2>9999999999</formula2>
    </dataValidation>
    <dataValidation type="whole" imeMode="halfAlpha" allowBlank="1" showInputMessage="1" showErrorMessage="1" error="有効な数字を入力してください" sqref="P241:S241" xr:uid="{41F177BB-AF5E-4A84-AB04-9EDC6EF62BF4}">
      <formula1>0</formula1>
      <formula2>9999999999</formula2>
    </dataValidation>
    <dataValidation type="whole" imeMode="halfAlpha" allowBlank="1" showInputMessage="1" showErrorMessage="1" error="有効な数字を入力してください" sqref="M242:O242" xr:uid="{A9D42139-AF59-4F80-A44E-8ADC2270E96E}">
      <formula1>0</formula1>
      <formula2>9999999999</formula2>
    </dataValidation>
    <dataValidation type="whole" imeMode="halfAlpha" allowBlank="1" showInputMessage="1" showErrorMessage="1" error="有効な数字を入力してください" sqref="P242:S242" xr:uid="{E6DDC6D4-C957-49F5-9BEF-5D3DF8B93CFD}">
      <formula1>0</formula1>
      <formula2>9999999999</formula2>
    </dataValidation>
    <dataValidation type="whole" imeMode="halfAlpha" allowBlank="1" showInputMessage="1" showErrorMessage="1" error="有効な数字を入力してください" sqref="M243:O243" xr:uid="{0F126940-E71A-457A-82EA-136E4E01B632}">
      <formula1>0</formula1>
      <formula2>9999999999</formula2>
    </dataValidation>
    <dataValidation type="whole" imeMode="halfAlpha" allowBlank="1" showInputMessage="1" showErrorMessage="1" error="有効な数字を入力してください" sqref="P243:S243" xr:uid="{E2B61D9B-5F61-4352-8FD1-7240EF760A40}">
      <formula1>0</formula1>
      <formula2>9999999999</formula2>
    </dataValidation>
    <dataValidation type="whole" imeMode="halfAlpha" allowBlank="1" showInputMessage="1" showErrorMessage="1" error="有効な数字を入力してください" sqref="M244:O244" xr:uid="{0887E0F4-5AE4-4413-AFFF-77281C88B4D8}">
      <formula1>0</formula1>
      <formula2>9999999999</formula2>
    </dataValidation>
    <dataValidation type="whole" imeMode="halfAlpha" allowBlank="1" showInputMessage="1" showErrorMessage="1" error="有効な数字を入力してください" sqref="P244:S244" xr:uid="{4CDC76CF-8E0C-4FBF-B3D5-B845058E0AD4}">
      <formula1>0</formula1>
      <formula2>9999999999</formula2>
    </dataValidation>
    <dataValidation type="whole" imeMode="halfAlpha" allowBlank="1" showInputMessage="1" showErrorMessage="1" error="有効な数字を入力してください" sqref="M245:O245" xr:uid="{4A9553C5-8C0B-46C9-9978-A1AB6619E9C5}">
      <formula1>0</formula1>
      <formula2>9999999999</formula2>
    </dataValidation>
    <dataValidation type="whole" imeMode="halfAlpha" allowBlank="1" showInputMessage="1" showErrorMessage="1" error="有効な数字を入力してください" sqref="P245:S245" xr:uid="{A545CE24-0676-408C-8EEE-AB06E8625F40}">
      <formula1>0</formula1>
      <formula2>9999999999</formula2>
    </dataValidation>
    <dataValidation type="whole" imeMode="halfAlpha" allowBlank="1" showInputMessage="1" showErrorMessage="1" error="有効な数字を入力してください" sqref="M246:O246" xr:uid="{E09B15FA-98A0-4B03-9C50-2ABC58E162FD}">
      <formula1>0</formula1>
      <formula2>9999999999</formula2>
    </dataValidation>
    <dataValidation type="whole" imeMode="halfAlpha" allowBlank="1" showInputMessage="1" showErrorMessage="1" error="有効な数字を入力してください" sqref="P246:S246" xr:uid="{40FB0D31-F614-448A-BB94-DAF49767969B}">
      <formula1>0</formula1>
      <formula2>9999999999</formula2>
    </dataValidation>
    <dataValidation type="whole" imeMode="halfAlpha" allowBlank="1" showInputMessage="1" showErrorMessage="1" error="有効な数字を入力してください" sqref="M247:O247" xr:uid="{E77A2DAC-861D-497B-946C-911A15C83232}">
      <formula1>0</formula1>
      <formula2>9999999999</formula2>
    </dataValidation>
    <dataValidation type="whole" imeMode="halfAlpha" allowBlank="1" showInputMessage="1" showErrorMessage="1" error="有効な数字を入力してください" sqref="P247:S247" xr:uid="{1F118913-F58B-4FA1-B034-875B27FB0ACC}">
      <formula1>0</formula1>
      <formula2>9999999999</formula2>
    </dataValidation>
    <dataValidation type="whole" imeMode="halfAlpha" allowBlank="1" showInputMessage="1" showErrorMessage="1" error="有効な数字を入力してください" sqref="M248:O248" xr:uid="{5414AF7D-58FA-4818-917A-89F80017ADCE}">
      <formula1>0</formula1>
      <formula2>9999999999</formula2>
    </dataValidation>
    <dataValidation type="whole" imeMode="halfAlpha" allowBlank="1" showInputMessage="1" showErrorMessage="1" error="有効な数字を入力してください" sqref="P248:S248" xr:uid="{BB77A696-CE64-4268-9181-11328B71D4F0}">
      <formula1>0</formula1>
      <formula2>9999999999</formula2>
    </dataValidation>
    <dataValidation type="whole" imeMode="halfAlpha" allowBlank="1" showInputMessage="1" showErrorMessage="1" error="有効な数字を入力してください" sqref="M249:O249" xr:uid="{1E9610F8-DE00-4C0D-AB57-AB52032E8AFD}">
      <formula1>0</formula1>
      <formula2>9999999999</formula2>
    </dataValidation>
    <dataValidation type="whole" imeMode="halfAlpha" allowBlank="1" showInputMessage="1" showErrorMessage="1" error="有効な数字を入力してください" sqref="P249:S249" xr:uid="{846F8875-089B-47DC-8FBE-157ABB7FC558}">
      <formula1>0</formula1>
      <formula2>9999999999</formula2>
    </dataValidation>
    <dataValidation type="whole" imeMode="halfAlpha" allowBlank="1" showInputMessage="1" showErrorMessage="1" error="有効な数字を入力してください" sqref="M250:O250" xr:uid="{83A67BC6-E879-460D-BD39-57B825552D5E}">
      <formula1>0</formula1>
      <formula2>9999999999</formula2>
    </dataValidation>
    <dataValidation type="whole" imeMode="halfAlpha" allowBlank="1" showInputMessage="1" showErrorMessage="1" error="有効な数字を入力してください" sqref="P250:S250" xr:uid="{BE4B662F-1753-40EB-8103-788D22E0A2AF}">
      <formula1>0</formula1>
      <formula2>9999999999</formula2>
    </dataValidation>
    <dataValidation type="whole" imeMode="halfAlpha" allowBlank="1" showInputMessage="1" showErrorMessage="1" error="有効な数字を入力してください" sqref="M251:O251" xr:uid="{ED3463D5-9A3F-4788-8FF2-3D63EFD69E1B}">
      <formula1>0</formula1>
      <formula2>9999999999</formula2>
    </dataValidation>
    <dataValidation type="whole" imeMode="halfAlpha" allowBlank="1" showInputMessage="1" showErrorMessage="1" error="有効な数字を入力してください" sqref="P251:S251" xr:uid="{F4AF366D-C79E-4D10-BF0D-C430BD9983AD}">
      <formula1>0</formula1>
      <formula2>9999999999</formula2>
    </dataValidation>
    <dataValidation type="whole" imeMode="halfAlpha" allowBlank="1" showInputMessage="1" showErrorMessage="1" error="有効な数字を入力してください" sqref="M252:O252" xr:uid="{08F86251-32D9-402B-BE01-65617976B88B}">
      <formula1>0</formula1>
      <formula2>9999999999</formula2>
    </dataValidation>
    <dataValidation type="whole" imeMode="halfAlpha" allowBlank="1" showInputMessage="1" showErrorMessage="1" error="有効な数字を入力してください" sqref="P252:S252" xr:uid="{6A7A2387-C3CF-4090-AC80-EF2025344DC6}">
      <formula1>0</formula1>
      <formula2>9999999999</formula2>
    </dataValidation>
    <dataValidation type="whole" imeMode="halfAlpha" allowBlank="1" showInputMessage="1" showErrorMessage="1" error="有効な数字を入力してください" sqref="M253:O253" xr:uid="{839344B6-AE49-49D0-AAD9-329CF30602CA}">
      <formula1>0</formula1>
      <formula2>9999999999</formula2>
    </dataValidation>
    <dataValidation type="whole" imeMode="halfAlpha" allowBlank="1" showInputMessage="1" showErrorMessage="1" error="有効な数字を入力してください" sqref="P253:S253" xr:uid="{4BAC39F7-0E61-43E8-A619-04F144EB7FCD}">
      <formula1>0</formula1>
      <formula2>9999999999</formula2>
    </dataValidation>
    <dataValidation type="whole" imeMode="halfAlpha" allowBlank="1" showInputMessage="1" showErrorMessage="1" error="有効な数字を入力してください" sqref="M254:O254" xr:uid="{278C08B1-8DAF-42B9-B0A6-D557D73CEBCE}">
      <formula1>0</formula1>
      <formula2>9999999999</formula2>
    </dataValidation>
    <dataValidation type="whole" imeMode="halfAlpha" allowBlank="1" showInputMessage="1" showErrorMessage="1" error="有効な数字を入力してください" sqref="P254:S254" xr:uid="{EAE8A883-F059-47BC-A510-C080B182D015}">
      <formula1>0</formula1>
      <formula2>9999999999</formula2>
    </dataValidation>
    <dataValidation type="whole" imeMode="halfAlpha" allowBlank="1" showInputMessage="1" showErrorMessage="1" error="有効な数字を入力してください" sqref="M255:O255" xr:uid="{1CBA4F6B-A4A6-4090-B836-88D485264237}">
      <formula1>0</formula1>
      <formula2>9999999999</formula2>
    </dataValidation>
    <dataValidation type="whole" imeMode="halfAlpha" allowBlank="1" showInputMessage="1" showErrorMessage="1" error="有効な数字を入力してください" sqref="P255:S255" xr:uid="{777B4828-84E0-4112-B9CE-0BC93A4F9CA1}">
      <formula1>0</formula1>
      <formula2>9999999999</formula2>
    </dataValidation>
    <dataValidation type="whole" imeMode="halfAlpha" allowBlank="1" showInputMessage="1" showErrorMessage="1" error="有効な数字を入力してください" sqref="M256:O256" xr:uid="{61641E50-E58B-4646-B152-4318278A2FBF}">
      <formula1>0</formula1>
      <formula2>9999999999</formula2>
    </dataValidation>
    <dataValidation type="whole" imeMode="halfAlpha" allowBlank="1" showInputMessage="1" showErrorMessage="1" error="有効な数字を入力してください" sqref="P256:S256" xr:uid="{4C706D40-E762-4DE7-AD65-DB961AD9D66D}">
      <formula1>0</formula1>
      <formula2>9999999999</formula2>
    </dataValidation>
    <dataValidation type="whole" imeMode="halfAlpha" allowBlank="1" showInputMessage="1" showErrorMessage="1" error="有効な数字を入力してください" sqref="M257:O257" xr:uid="{59CCA904-4EAC-4A61-A5D7-F637AD5D3E5A}">
      <formula1>0</formula1>
      <formula2>9999999999</formula2>
    </dataValidation>
    <dataValidation type="whole" imeMode="halfAlpha" allowBlank="1" showInputMessage="1" showErrorMessage="1" error="有効な数字を入力してください" sqref="P257:S257" xr:uid="{7138FE07-F082-4E71-8E24-240F238BEC45}">
      <formula1>0</formula1>
      <formula2>9999999999</formula2>
    </dataValidation>
    <dataValidation type="whole" imeMode="halfAlpha" allowBlank="1" showInputMessage="1" showErrorMessage="1" error="有効な数字を入力してください" sqref="M258:O258" xr:uid="{8B4EF8DF-540C-48D6-8755-AB132A9968C0}">
      <formula1>0</formula1>
      <formula2>9999999999</formula2>
    </dataValidation>
    <dataValidation type="whole" imeMode="halfAlpha" allowBlank="1" showInputMessage="1" showErrorMessage="1" error="有効な数字を入力してください" sqref="P258:S258" xr:uid="{6B7196AA-7EB9-446B-94F9-6C7116B59132}">
      <formula1>0</formula1>
      <formula2>9999999999</formula2>
    </dataValidation>
    <dataValidation type="whole" imeMode="halfAlpha" allowBlank="1" showInputMessage="1" showErrorMessage="1" error="有効な数字を入力してください" sqref="M259:O259" xr:uid="{92A4478C-B498-4364-B499-86DD3A99178B}">
      <formula1>0</formula1>
      <formula2>9999999999</formula2>
    </dataValidation>
    <dataValidation type="whole" imeMode="halfAlpha" allowBlank="1" showInputMessage="1" showErrorMessage="1" error="有効な数字を入力してください" sqref="P259:S259" xr:uid="{10F8A871-B106-4F8E-844A-4635D085271B}">
      <formula1>0</formula1>
      <formula2>9999999999</formula2>
    </dataValidation>
    <dataValidation type="whole" imeMode="halfAlpha" allowBlank="1" showInputMessage="1" showErrorMessage="1" error="有効な数字を入力してください" sqref="M260:O260" xr:uid="{12A85034-ED5F-472C-BC86-E40D8186383B}">
      <formula1>0</formula1>
      <formula2>9999999999</formula2>
    </dataValidation>
    <dataValidation type="whole" imeMode="halfAlpha" allowBlank="1" showInputMessage="1" showErrorMessage="1" error="有効な数字を入力してください" sqref="P260:S260" xr:uid="{FD42BF9B-ED00-44F4-B2E4-8F33658CAB62}">
      <formula1>0</formula1>
      <formula2>9999999999</formula2>
    </dataValidation>
    <dataValidation type="whole" imeMode="halfAlpha" allowBlank="1" showInputMessage="1" showErrorMessage="1" error="有効な数字を入力してください" sqref="M261:O261" xr:uid="{5B471B07-2A00-4B7F-A7EC-89C017894B34}">
      <formula1>0</formula1>
      <formula2>9999999999</formula2>
    </dataValidation>
    <dataValidation type="whole" imeMode="halfAlpha" allowBlank="1" showInputMessage="1" showErrorMessage="1" error="有効な数字を入力してください" sqref="P261:S261" xr:uid="{25B8B650-51C8-4070-8261-BC662D2BDC88}">
      <formula1>0</formula1>
      <formula2>9999999999</formula2>
    </dataValidation>
    <dataValidation type="whole" imeMode="halfAlpha" allowBlank="1" showInputMessage="1" showErrorMessage="1" error="有効な数字を入力してください" sqref="M262:O262" xr:uid="{000EEB8B-D894-4E90-A28E-56BE6B9F22C5}">
      <formula1>0</formula1>
      <formula2>9999999999</formula2>
    </dataValidation>
    <dataValidation type="whole" imeMode="halfAlpha" allowBlank="1" showInputMessage="1" showErrorMessage="1" error="有効な数字を入力してください" sqref="P262:S262" xr:uid="{4E06A4B6-5405-4A14-86D2-AFEBADBD97F1}">
      <formula1>0</formula1>
      <formula2>9999999999</formula2>
    </dataValidation>
    <dataValidation type="whole" imeMode="halfAlpha" allowBlank="1" showInputMessage="1" showErrorMessage="1" error="有効な数字を入力してください" sqref="M263:O263" xr:uid="{2B5B7EF7-C6F5-43D5-A1A0-2817E87A1512}">
      <formula1>0</formula1>
      <formula2>9999999999</formula2>
    </dataValidation>
    <dataValidation type="whole" imeMode="halfAlpha" allowBlank="1" showInputMessage="1" showErrorMessage="1" error="有効な数字を入力してください" sqref="P263:S263" xr:uid="{BCE0A8A5-1BB6-4238-B761-FCEBAE9421BE}">
      <formula1>0</formula1>
      <formula2>9999999999</formula2>
    </dataValidation>
    <dataValidation type="whole" imeMode="halfAlpha" allowBlank="1" showInputMessage="1" showErrorMessage="1" error="有効な数字を入力してください" sqref="M264:O264" xr:uid="{8C6A93FA-1304-4CF7-903A-FEAC8112A367}">
      <formula1>0</formula1>
      <formula2>9999999999</formula2>
    </dataValidation>
    <dataValidation type="whole" imeMode="halfAlpha" allowBlank="1" showInputMessage="1" showErrorMessage="1" error="有効な数字を入力してください" sqref="P264:S264" xr:uid="{43A3ECF6-99C7-4F00-BDE0-6DC084B58C09}">
      <formula1>0</formula1>
      <formula2>9999999999</formula2>
    </dataValidation>
    <dataValidation type="whole" imeMode="halfAlpha" allowBlank="1" showInputMessage="1" showErrorMessage="1" error="有効な数字を入力してください" sqref="M265:O265" xr:uid="{67D24BA0-7394-49CB-9EA6-92927B8D2BF4}">
      <formula1>0</formula1>
      <formula2>9999999999</formula2>
    </dataValidation>
    <dataValidation type="whole" imeMode="halfAlpha" allowBlank="1" showInputMessage="1" showErrorMessage="1" error="有効な数字を入力してください" sqref="P265:S265" xr:uid="{C66EF66D-72FC-4948-B850-6C336180B012}">
      <formula1>0</formula1>
      <formula2>9999999999</formula2>
    </dataValidation>
    <dataValidation type="whole" imeMode="halfAlpha" allowBlank="1" showInputMessage="1" showErrorMessage="1" error="有効な数字を入力してください" sqref="M266:O266" xr:uid="{99268647-98AE-4F8D-A017-70765CEC3204}">
      <formula1>0</formula1>
      <formula2>9999999999</formula2>
    </dataValidation>
    <dataValidation type="whole" imeMode="halfAlpha" allowBlank="1" showInputMessage="1" showErrorMessage="1" error="有効な数字を入力してください" sqref="P266:S266" xr:uid="{0ADFF991-010C-4722-943E-85EC26B735E4}">
      <formula1>0</formula1>
      <formula2>9999999999</formula2>
    </dataValidation>
    <dataValidation type="whole" imeMode="halfAlpha" allowBlank="1" showInputMessage="1" showErrorMessage="1" error="有効な数字を入力してください" sqref="M267:O267" xr:uid="{5C750859-6A79-461E-AFE8-15F82A6E33D7}">
      <formula1>0</formula1>
      <formula2>9999999999</formula2>
    </dataValidation>
    <dataValidation type="whole" imeMode="halfAlpha" allowBlank="1" showInputMessage="1" showErrorMessage="1" error="有効な数字を入力してください" sqref="P267:S267" xr:uid="{3381B2D1-BE98-4B67-8CE8-0D525A64CFA4}">
      <formula1>0</formula1>
      <formula2>9999999999</formula2>
    </dataValidation>
    <dataValidation type="whole" imeMode="halfAlpha" allowBlank="1" showInputMessage="1" showErrorMessage="1" error="有効な数字を入力してください" sqref="M268:O268" xr:uid="{9DBBCF01-56A3-46DF-94AD-57236D3943EE}">
      <formula1>0</formula1>
      <formula2>9999999999</formula2>
    </dataValidation>
    <dataValidation type="whole" imeMode="halfAlpha" allowBlank="1" showInputMessage="1" showErrorMessage="1" error="有効な数字を入力してください" sqref="P268:S268" xr:uid="{935B6CB9-23F8-46A9-AE13-E37B5209023A}">
      <formula1>0</formula1>
      <formula2>9999999999</formula2>
    </dataValidation>
    <dataValidation type="whole" imeMode="halfAlpha" allowBlank="1" showInputMessage="1" showErrorMessage="1" error="有効な数字を入力してください" sqref="M269:O269" xr:uid="{97FC441F-781D-47DC-A2BD-0ECCE6B86EF8}">
      <formula1>0</formula1>
      <formula2>9999999999</formula2>
    </dataValidation>
    <dataValidation type="whole" imeMode="halfAlpha" allowBlank="1" showInputMessage="1" showErrorMessage="1" error="有効な数字を入力してください" sqref="P269:S269" xr:uid="{00B8835F-5FF0-48F2-9C0E-9D9A2B7A5905}">
      <formula1>0</formula1>
      <formula2>9999999999</formula2>
    </dataValidation>
    <dataValidation type="whole" imeMode="halfAlpha" allowBlank="1" showInputMessage="1" showErrorMessage="1" error="有効な数字を入力してください" sqref="M270:O270" xr:uid="{1E775CC1-8506-4625-8EA6-6CB8179DD6A4}">
      <formula1>0</formula1>
      <formula2>9999999999</formula2>
    </dataValidation>
    <dataValidation type="whole" imeMode="halfAlpha" allowBlank="1" showInputMessage="1" showErrorMessage="1" error="有効な数字を入力してください" sqref="P270:S270" xr:uid="{1421A040-828E-4E45-87AC-E74E3698FF29}">
      <formula1>0</formula1>
      <formula2>9999999999</formula2>
    </dataValidation>
    <dataValidation type="whole" imeMode="halfAlpha" allowBlank="1" showInputMessage="1" showErrorMessage="1" error="有効な数字を入力してください" sqref="M271:O271" xr:uid="{60AE2BF5-1BC6-4BB0-B4D6-71531B90B3A3}">
      <formula1>0</formula1>
      <formula2>9999999999</formula2>
    </dataValidation>
    <dataValidation type="whole" imeMode="halfAlpha" allowBlank="1" showInputMessage="1" showErrorMessage="1" error="有効な数字を入力してください" sqref="P271:S271" xr:uid="{5482BE5F-0434-45FD-B498-14C66F27F070}">
      <formula1>0</formula1>
      <formula2>9999999999</formula2>
    </dataValidation>
    <dataValidation errorStyle="warning" imeMode="hiragana" allowBlank="1" showInputMessage="1" showErrorMessage="1" sqref="E272:L272" xr:uid="{5005D687-3937-411F-A808-FBB10E136917}"/>
    <dataValidation type="whole" imeMode="halfAlpha" allowBlank="1" showInputMessage="1" showErrorMessage="1" error="有効な数字を入力してください" sqref="M272:O272" xr:uid="{0168A76F-10BC-48CB-89DC-265DCFB29DDD}">
      <formula1>0</formula1>
      <formula2>9999999999</formula2>
    </dataValidation>
    <dataValidation type="whole" imeMode="halfAlpha" allowBlank="1" showInputMessage="1" showErrorMessage="1" error="有効な数字を入力してください" sqref="P272:S272" xr:uid="{E1473568-B89A-4A44-B6BC-44B407DB52DE}">
      <formula1>0</formula1>
      <formula2>9999999999</formula2>
    </dataValidation>
    <dataValidation errorStyle="warning" imeMode="hiragana" allowBlank="1" showInputMessage="1" showErrorMessage="1" sqref="E273:L273" xr:uid="{B5D6A576-F155-4DE5-B4E7-82D8871E3FF0}"/>
    <dataValidation type="whole" imeMode="halfAlpha" allowBlank="1" showInputMessage="1" showErrorMessage="1" error="有効な数字を入力してください" sqref="M273:O273" xr:uid="{BF760CDA-6756-4AA7-A139-0853B61530D7}">
      <formula1>0</formula1>
      <formula2>9999999999</formula2>
    </dataValidation>
    <dataValidation type="whole" imeMode="halfAlpha" allowBlank="1" showInputMessage="1" showErrorMessage="1" error="有効な数字を入力してください" sqref="P273:S273" xr:uid="{99DED37D-4C83-4A7F-A45E-84BAA685E1BC}">
      <formula1>0</formula1>
      <formula2>9999999999</formula2>
    </dataValidation>
    <dataValidation errorStyle="warning" imeMode="hiragana" allowBlank="1" showInputMessage="1" showErrorMessage="1" sqref="E274:L274" xr:uid="{B00D1B55-61F5-4072-8766-7A35ED74B4F8}"/>
    <dataValidation type="whole" imeMode="halfAlpha" allowBlank="1" showInputMessage="1" showErrorMessage="1" error="有効な数字を入力してください" sqref="M274:O274" xr:uid="{7C4DDCAC-8B00-4AB1-80AC-244A5F050829}">
      <formula1>0</formula1>
      <formula2>9999999999</formula2>
    </dataValidation>
    <dataValidation type="whole" imeMode="halfAlpha" allowBlank="1" showInputMessage="1" showErrorMessage="1" error="有効な数字を入力してください" sqref="P274:S274" xr:uid="{5CDD0942-5E89-4A1D-80D7-FC6E4E248531}">
      <formula1>0</formula1>
      <formula2>9999999999</formula2>
    </dataValidation>
    <dataValidation errorStyle="warning" imeMode="hiragana" allowBlank="1" showInputMessage="1" showErrorMessage="1" sqref="E275:L275" xr:uid="{7DF7A535-E394-453D-8F96-A78CA18353CE}"/>
    <dataValidation type="whole" imeMode="halfAlpha" allowBlank="1" showInputMessage="1" showErrorMessage="1" error="有効な数字を入力してください" sqref="M275:O275" xr:uid="{ABEB6BAD-8427-4312-8ACE-D5239F05291D}">
      <formula1>0</formula1>
      <formula2>9999999999</formula2>
    </dataValidation>
    <dataValidation type="whole" imeMode="halfAlpha" allowBlank="1" showInputMessage="1" showErrorMessage="1" error="有効な数字を入力してください" sqref="P275:S275" xr:uid="{73A3685E-AB4F-4A55-9C3E-463951FDCD26}">
      <formula1>0</formula1>
      <formula2>9999999999</formula2>
    </dataValidation>
    <dataValidation errorStyle="warning" imeMode="hiragana" allowBlank="1" showInputMessage="1" showErrorMessage="1" sqref="E276:L276" xr:uid="{086E85B1-6334-40EE-84CD-73B6349866F4}"/>
    <dataValidation type="whole" imeMode="halfAlpha" allowBlank="1" showInputMessage="1" showErrorMessage="1" error="有効な数字を入力してください" sqref="M276:O276" xr:uid="{31DAA999-4BB7-4183-8F78-D1F89D95479F}">
      <formula1>0</formula1>
      <formula2>9999999999</formula2>
    </dataValidation>
    <dataValidation type="whole" imeMode="halfAlpha" allowBlank="1" showInputMessage="1" showErrorMessage="1" error="有効な数字を入力してください" sqref="P276:S276" xr:uid="{C60FEF84-8191-4137-B3E5-22EE75B0A930}">
      <formula1>0</formula1>
      <formula2>9999999999</formula2>
    </dataValidation>
    <dataValidation errorStyle="warning" imeMode="hiragana" allowBlank="1" showInputMessage="1" showErrorMessage="1" sqref="E277:L277" xr:uid="{FF2E298E-B813-465E-8622-DDE8FB2CBF26}"/>
    <dataValidation type="whole" imeMode="halfAlpha" allowBlank="1" showInputMessage="1" showErrorMessage="1" error="有効な数字を入力してください" sqref="M277:O277" xr:uid="{18A2804A-F584-435C-9EA9-1C51CFF42927}">
      <formula1>0</formula1>
      <formula2>9999999999</formula2>
    </dataValidation>
    <dataValidation type="whole" imeMode="halfAlpha" allowBlank="1" showInputMessage="1" showErrorMessage="1" error="有効な数字を入力してください" sqref="P277:S277" xr:uid="{D9320F35-80CC-47F6-8E76-A4990BB5C75E}">
      <formula1>0</formula1>
      <formula2>9999999999</formula2>
    </dataValidation>
    <dataValidation errorStyle="warning" imeMode="hiragana" allowBlank="1" showInputMessage="1" showErrorMessage="1" sqref="E278:L278" xr:uid="{53CBA76C-DCEC-48FA-B56A-AB8933D8E527}"/>
    <dataValidation type="whole" imeMode="halfAlpha" allowBlank="1" showInputMessage="1" showErrorMessage="1" error="有効な数字を入力してください" sqref="M278:O278" xr:uid="{179DAA68-A9F2-4707-B813-065AB13D0D13}">
      <formula1>0</formula1>
      <formula2>9999999999</formula2>
    </dataValidation>
    <dataValidation type="whole" imeMode="halfAlpha" allowBlank="1" showInputMessage="1" showErrorMessage="1" error="有効な数字を入力してください" sqref="P278:S278" xr:uid="{B70B4C0A-7884-4549-9A7C-4844AA318631}">
      <formula1>0</formula1>
      <formula2>9999999999</formula2>
    </dataValidation>
    <dataValidation errorStyle="warning" imeMode="hiragana" allowBlank="1" showInputMessage="1" showErrorMessage="1" sqref="E279:L279" xr:uid="{7A87E997-0BD7-4D60-9505-9AE83CA40628}"/>
    <dataValidation type="whole" imeMode="halfAlpha" allowBlank="1" showInputMessage="1" showErrorMessage="1" error="有効な数字を入力してください" sqref="M279:O279" xr:uid="{1897451F-65D2-4FE5-B4E3-BB6C853E7484}">
      <formula1>0</formula1>
      <formula2>9999999999</formula2>
    </dataValidation>
    <dataValidation type="whole" imeMode="halfAlpha" allowBlank="1" showInputMessage="1" showErrorMessage="1" error="有効な数字を入力してください" sqref="P279:S279" xr:uid="{2748B589-C4C2-4AFD-906E-826BB3A667AD}">
      <formula1>0</formula1>
      <formula2>9999999999</formula2>
    </dataValidation>
    <dataValidation errorStyle="warning" imeMode="hiragana" allowBlank="1" showInputMessage="1" showErrorMessage="1" sqref="E280:L280" xr:uid="{3112281E-9D36-4EF3-AFD8-95278036A4A1}"/>
    <dataValidation type="whole" imeMode="halfAlpha" allowBlank="1" showInputMessage="1" showErrorMessage="1" error="有効な数字を入力してください" sqref="M280:O280" xr:uid="{7F069E28-22E1-49C6-9CA8-A81CFCFFF127}">
      <formula1>0</formula1>
      <formula2>9999999999</formula2>
    </dataValidation>
    <dataValidation type="whole" imeMode="halfAlpha" allowBlank="1" showInputMessage="1" showErrorMessage="1" error="有効な数字を入力してください" sqref="P280:S280" xr:uid="{A2184813-8734-4C7C-AF3C-0207EC9FBC74}">
      <formula1>0</formula1>
      <formula2>9999999999</formula2>
    </dataValidation>
    <dataValidation errorStyle="warning" imeMode="hiragana" allowBlank="1" showInputMessage="1" showErrorMessage="1" sqref="E281:L281" xr:uid="{A919C8A0-89CC-4A8C-910F-60B56EDD1FE6}"/>
    <dataValidation type="whole" imeMode="halfAlpha" allowBlank="1" showInputMessage="1" showErrorMessage="1" error="有効な数字を入力してください" sqref="M281:O281" xr:uid="{2897B6A5-003B-4091-9977-0335AE2CCE46}">
      <formula1>0</formula1>
      <formula2>9999999999</formula2>
    </dataValidation>
    <dataValidation type="whole" imeMode="halfAlpha" allowBlank="1" showInputMessage="1" showErrorMessage="1" error="有効な数字を入力してください" sqref="P281:S281" xr:uid="{94226730-5484-4E50-8320-D70D27C243D6}">
      <formula1>0</formula1>
      <formula2>9999999999</formula2>
    </dataValidation>
    <dataValidation errorStyle="warning" imeMode="hiragana" allowBlank="1" showInputMessage="1" showErrorMessage="1" sqref="E282:L282" xr:uid="{6958D9FB-47B4-4C5A-BB7E-D808A8D8906B}"/>
    <dataValidation type="whole" imeMode="halfAlpha" allowBlank="1" showInputMessage="1" showErrorMessage="1" error="有効な数字を入力してください" sqref="M282:O282" xr:uid="{E62983AD-FF05-4F57-8CC2-B50FF8D276AA}">
      <formula1>0</formula1>
      <formula2>9999999999</formula2>
    </dataValidation>
    <dataValidation type="whole" imeMode="halfAlpha" allowBlank="1" showInputMessage="1" showErrorMessage="1" error="有効な数字を入力してください" sqref="P282:S282" xr:uid="{4A3B4EE6-AE52-484C-AB72-B91247A74710}">
      <formula1>0</formula1>
      <formula2>9999999999</formula2>
    </dataValidation>
    <dataValidation errorStyle="warning" imeMode="hiragana" allowBlank="1" showInputMessage="1" showErrorMessage="1" sqref="E283:L283" xr:uid="{D7F2FA6A-49AC-4C8D-9161-7D4B8ABFBEE7}"/>
    <dataValidation type="whole" imeMode="halfAlpha" allowBlank="1" showInputMessage="1" showErrorMessage="1" error="有効な数字を入力してください" sqref="M283:O283" xr:uid="{FB47D748-8762-4435-AC96-94469EDEB991}">
      <formula1>0</formula1>
      <formula2>9999999999</formula2>
    </dataValidation>
    <dataValidation type="whole" imeMode="halfAlpha" allowBlank="1" showInputMessage="1" showErrorMessage="1" error="有効な数字を入力してください" sqref="P283:S283" xr:uid="{BD24B5A3-5D3D-43E0-8040-EAA50E898A88}">
      <formula1>0</formula1>
      <formula2>9999999999</formula2>
    </dataValidation>
    <dataValidation errorStyle="warning" imeMode="hiragana" allowBlank="1" showInputMessage="1" showErrorMessage="1" sqref="E284:L284" xr:uid="{A80AE294-84EB-40EF-8C88-EA72D4ACEDA6}"/>
    <dataValidation type="whole" imeMode="halfAlpha" allowBlank="1" showInputMessage="1" showErrorMessage="1" error="有効な数字を入力してください" sqref="M284:O284" xr:uid="{58FBD947-F76F-4AC9-9C38-5E2F945962BC}">
      <formula1>0</formula1>
      <formula2>9999999999</formula2>
    </dataValidation>
    <dataValidation type="whole" imeMode="halfAlpha" allowBlank="1" showInputMessage="1" showErrorMessage="1" error="有効な数字を入力してください" sqref="P284:S284" xr:uid="{88F252BC-C3EB-488E-8A9D-0296F12A8017}">
      <formula1>0</formula1>
      <formula2>9999999999</formula2>
    </dataValidation>
    <dataValidation errorStyle="warning" imeMode="hiragana" allowBlank="1" showInputMessage="1" showErrorMessage="1" sqref="E285:L285" xr:uid="{CAE572BD-138F-43FD-AD06-EFFBDC4F5E52}"/>
    <dataValidation type="whole" imeMode="halfAlpha" allowBlank="1" showInputMessage="1" showErrorMessage="1" error="有効な数字を入力してください" sqref="M285:O285" xr:uid="{36907512-3CDD-49AD-8F0E-9D6FFBBFA1C0}">
      <formula1>0</formula1>
      <formula2>9999999999</formula2>
    </dataValidation>
    <dataValidation type="whole" imeMode="halfAlpha" allowBlank="1" showInputMessage="1" showErrorMessage="1" error="有効な数字を入力してください" sqref="P285:S285" xr:uid="{98BC169E-380D-43A8-83CE-E68262F0383B}">
      <formula1>0</formula1>
      <formula2>9999999999</formula2>
    </dataValidation>
    <dataValidation errorStyle="warning" imeMode="hiragana" allowBlank="1" showInputMessage="1" showErrorMessage="1" sqref="E286:L286" xr:uid="{E8FED513-8DC4-43A5-ABC9-E8C75158EA36}"/>
    <dataValidation type="whole" imeMode="halfAlpha" allowBlank="1" showInputMessage="1" showErrorMessage="1" error="有効な数字を入力してください" sqref="M286:O286" xr:uid="{5C4882CA-11AE-41FF-823D-47C512A691EF}">
      <formula1>0</formula1>
      <formula2>9999999999</formula2>
    </dataValidation>
    <dataValidation type="whole" imeMode="halfAlpha" allowBlank="1" showInputMessage="1" showErrorMessage="1" error="有効な数字を入力してください" sqref="P286:S286" xr:uid="{A7CDE248-0C3D-4AF3-A1AA-8DCAFFAECB52}">
      <formula1>0</formula1>
      <formula2>9999999999</formula2>
    </dataValidation>
    <dataValidation errorStyle="warning" imeMode="hiragana" allowBlank="1" showInputMessage="1" showErrorMessage="1" sqref="E287:L287" xr:uid="{F7B55674-EAA2-4A9E-8292-6EBB280554EC}"/>
    <dataValidation type="whole" imeMode="halfAlpha" allowBlank="1" showInputMessage="1" showErrorMessage="1" error="有効な数字を入力してください" sqref="M287:O287" xr:uid="{87C7920F-CF81-42FC-81BC-C02B7E1CF60A}">
      <formula1>0</formula1>
      <formula2>9999999999</formula2>
    </dataValidation>
    <dataValidation type="whole" imeMode="halfAlpha" allowBlank="1" showInputMessage="1" showErrorMessage="1" error="有効な数字を入力してください" sqref="P287:S287" xr:uid="{7E454B06-8589-4EE0-B901-48C7B52CECAB}">
      <formula1>0</formula1>
      <formula2>9999999999</formula2>
    </dataValidation>
    <dataValidation errorStyle="warning" imeMode="hiragana" allowBlank="1" showInputMessage="1" showErrorMessage="1" sqref="E288:L288" xr:uid="{15E091B2-FCD5-4219-9E3E-54A9977BD2CC}"/>
    <dataValidation type="whole" imeMode="halfAlpha" allowBlank="1" showInputMessage="1" showErrorMessage="1" error="有効な数字を入力してください" sqref="M288:O288" xr:uid="{FEF3D4AD-9A1E-4389-9E33-CE592D375B02}">
      <formula1>0</formula1>
      <formula2>9999999999</formula2>
    </dataValidation>
    <dataValidation type="whole" imeMode="halfAlpha" allowBlank="1" showInputMessage="1" showErrorMessage="1" error="有効な数字を入力してください" sqref="P288:S288" xr:uid="{55D78E07-3DBD-49DB-A712-2A33201647C7}">
      <formula1>0</formula1>
      <formula2>9999999999</formula2>
    </dataValidation>
    <dataValidation errorStyle="warning" imeMode="hiragana" allowBlank="1" showInputMessage="1" showErrorMessage="1" sqref="E289:L289" xr:uid="{DA17A4FA-E084-4DE3-B64C-93639C906CCC}"/>
    <dataValidation type="whole" imeMode="halfAlpha" allowBlank="1" showInputMessage="1" showErrorMessage="1" error="有効な数字を入力してください" sqref="M289:O289" xr:uid="{B320DF35-E166-46B1-8C3E-7A0D98197075}">
      <formula1>0</formula1>
      <formula2>9999999999</formula2>
    </dataValidation>
    <dataValidation type="whole" imeMode="halfAlpha" allowBlank="1" showInputMessage="1" showErrorMessage="1" error="有効な数字を入力してください" sqref="P289:S289" xr:uid="{7F8E786B-AD96-47E3-8FC5-371D88ADC236}">
      <formula1>0</formula1>
      <formula2>9999999999</formula2>
    </dataValidation>
    <dataValidation type="whole" imeMode="halfAlpha" allowBlank="1" showInputMessage="1" showErrorMessage="1" error="有効な数字を入力してください" sqref="K293:O293" xr:uid="{A098FD20-10E0-4EE4-8F60-F90BBC213E43}">
      <formula1>0</formula1>
      <formula2>9999999999</formula2>
    </dataValidation>
    <dataValidation type="whole" imeMode="halfAlpha" allowBlank="1" showInputMessage="1" showErrorMessage="1" error="有効な数字を入力してください" sqref="P293:S293" xr:uid="{F76174F0-F946-4E3F-96A7-9FCB4F312F64}">
      <formula1>0</formula1>
      <formula2>9999999999</formula2>
    </dataValidation>
    <dataValidation type="whole" imeMode="halfAlpha" allowBlank="1" showInputMessage="1" showErrorMessage="1" error="有効な数字を入力してください" sqref="K294:O294" xr:uid="{90FE8663-551E-4E8E-A0EB-BBA0DA03AF12}">
      <formula1>0</formula1>
      <formula2>9999999999</formula2>
    </dataValidation>
    <dataValidation type="whole" imeMode="halfAlpha" allowBlank="1" showInputMessage="1" showErrorMessage="1" error="有効な数字を入力してください" sqref="P294:S294" xr:uid="{8959B574-4464-453A-9D9A-71752D1A8187}">
      <formula1>0</formula1>
      <formula2>9999999999</formula2>
    </dataValidation>
    <dataValidation type="whole" imeMode="halfAlpha" allowBlank="1" showInputMessage="1" showErrorMessage="1" error="有効な数字を入力してください" sqref="K295:O295" xr:uid="{ABE850F8-AF0E-435C-96CE-A38DE9B2B2C7}">
      <formula1>0</formula1>
      <formula2>9999999999</formula2>
    </dataValidation>
    <dataValidation type="whole" imeMode="halfAlpha" allowBlank="1" showInputMessage="1" showErrorMessage="1" error="有効な数字を入力してください" sqref="P295:S295" xr:uid="{6E19ECA4-9604-4C8D-8398-5443CCF96D59}">
      <formula1>0</formula1>
      <formula2>9999999999</formula2>
    </dataValidation>
    <dataValidation type="whole" imeMode="halfAlpha" allowBlank="1" showInputMessage="1" showErrorMessage="1" error="有効な数字を入力してください" sqref="K296:O296" xr:uid="{AAAB9213-821A-4864-9D2C-3B4E416FFF57}">
      <formula1>0</formula1>
      <formula2>9999999999</formula2>
    </dataValidation>
    <dataValidation type="whole" imeMode="halfAlpha" allowBlank="1" showInputMessage="1" showErrorMessage="1" error="有効な数字を入力してください" sqref="P296:S296" xr:uid="{3C972C98-C2C7-48BF-849D-39DB2D34EEC2}">
      <formula1>0</formula1>
      <formula2>9999999999</formula2>
    </dataValidation>
    <dataValidation type="whole" imeMode="halfAlpha" allowBlank="1" showInputMessage="1" showErrorMessage="1" error="有効な数字を入力してください" sqref="K297:O297" xr:uid="{AE4D92E2-434E-4268-B26B-C3226260902A}">
      <formula1>0</formula1>
      <formula2>9999999999</formula2>
    </dataValidation>
    <dataValidation type="whole" imeMode="halfAlpha" allowBlank="1" showInputMessage="1" showErrorMessage="1" error="有効な数字を入力してください" sqref="P297:S297" xr:uid="{7894A120-7976-41C3-A3D4-EDD4B2022C6B}">
      <formula1>0</formula1>
      <formula2>9999999999</formula2>
    </dataValidation>
    <dataValidation type="list" imeMode="halfAlpha" allowBlank="1" showInputMessage="1" showErrorMessage="1" error="リストから選択してください" sqref="K306:L306" xr:uid="{59AB0A9D-2877-4644-81D2-366ECA2EC75D}">
      <formula1>"○,　"</formula1>
    </dataValidation>
    <dataValidation type="list" imeMode="halfAlpha" allowBlank="1" showInputMessage="1" showErrorMessage="1" error="リストから選択してください" sqref="K307:L307" xr:uid="{9E091FF4-F11A-4E5E-BBEC-57997EAC6386}">
      <formula1>"○,　"</formula1>
    </dataValidation>
    <dataValidation type="list" imeMode="halfAlpha" allowBlank="1" showInputMessage="1" showErrorMessage="1" error="リストから選択してください" sqref="K308:L308" xr:uid="{653F1D1F-1875-45D8-BF77-071036CADB3C}">
      <formula1>"○,　"</formula1>
    </dataValidation>
    <dataValidation type="list" imeMode="halfAlpha" allowBlank="1" showInputMessage="1" showErrorMessage="1" error="リストから選択してください" sqref="K309:L309" xr:uid="{F0E394A3-E481-48D5-95A3-0F5C828F114F}">
      <formula1>"○,　"</formula1>
    </dataValidation>
    <dataValidation type="list" imeMode="halfAlpha" allowBlank="1" showInputMessage="1" showErrorMessage="1" error="リストから選択してください" sqref="K310:L310" xr:uid="{CC18178D-CC52-4F2D-A34C-B9B09E81ACEE}">
      <formula1>"○,　"</formula1>
    </dataValidation>
    <dataValidation type="list" imeMode="halfAlpha" allowBlank="1" showInputMessage="1" showErrorMessage="1" error="リストから選択してください" sqref="K311:L311" xr:uid="{ABE905DF-E8AA-4F31-9B12-65798DFE07DD}">
      <formula1>"○,　"</formula1>
    </dataValidation>
    <dataValidation type="list" imeMode="halfAlpha" allowBlank="1" showInputMessage="1" showErrorMessage="1" error="リストから選択してください" sqref="K312:L312" xr:uid="{03631231-E6B0-4B8B-9919-55EF2CFA0F9E}">
      <formula1>"○,　"</formula1>
    </dataValidation>
    <dataValidation type="list" imeMode="halfAlpha" allowBlank="1" showInputMessage="1" showErrorMessage="1" error="リストから選択してください" sqref="K313:L313" xr:uid="{92BA16AE-AD88-4CB2-87F3-E1F7CA88CE13}">
      <formula1>"○,　"</formula1>
    </dataValidation>
    <dataValidation type="list" imeMode="halfAlpha" allowBlank="1" showInputMessage="1" showErrorMessage="1" error="リストから選択してください" sqref="K314:L314" xr:uid="{00F5F79C-501C-4287-92FA-0A62FB06E5F8}">
      <formula1>"○,　"</formula1>
    </dataValidation>
    <dataValidation type="list" imeMode="halfAlpha" allowBlank="1" showInputMessage="1" showErrorMessage="1" error="リストから選択してください" sqref="K315:L315" xr:uid="{94F710DD-F770-4B34-BCC4-80EF9EF72FC4}">
      <formula1>"○,　"</formula1>
    </dataValidation>
    <dataValidation type="list" imeMode="halfAlpha" allowBlank="1" showInputMessage="1" showErrorMessage="1" error="リストから選択してください" sqref="K316:L316" xr:uid="{C9C7A5B6-0F4B-43FA-9BDC-DB39C1D3642C}">
      <formula1>"○,　"</formula1>
    </dataValidation>
    <dataValidation type="list" imeMode="halfAlpha" allowBlank="1" showInputMessage="1" showErrorMessage="1" error="リストから選択してください" sqref="K317:L317" xr:uid="{3522222A-5867-4827-A2B5-D80E83DA6561}">
      <formula1>"○,　"</formula1>
    </dataValidation>
    <dataValidation type="list" imeMode="halfAlpha" allowBlank="1" showInputMessage="1" showErrorMessage="1" error="リストから選択してください" sqref="K318:L318" xr:uid="{314642BB-D8B4-4CE6-848B-DB8FF67532D0}">
      <formula1>"○,　"</formula1>
    </dataValidation>
    <dataValidation type="list" imeMode="halfAlpha" allowBlank="1" showInputMessage="1" showErrorMessage="1" error="リストから選択してください" sqref="K319:L319" xr:uid="{F4160673-DB1F-40C6-95F3-5371DF9A778F}">
      <formula1>"○,　"</formula1>
    </dataValidation>
    <dataValidation type="list" imeMode="halfAlpha" allowBlank="1" showInputMessage="1" showErrorMessage="1" error="リストから選択してください" sqref="K320:L320" xr:uid="{579EF96F-2393-4734-9750-D1912E1FCD60}">
      <formula1>"○,　"</formula1>
    </dataValidation>
    <dataValidation type="list" imeMode="halfAlpha" allowBlank="1" showInputMessage="1" showErrorMessage="1" error="リストから選択してください" sqref="K321:L321" xr:uid="{B0C969BF-76A2-46A9-9185-A0FE083999AA}">
      <formula1>"○,　"</formula1>
    </dataValidation>
    <dataValidation type="list" imeMode="halfAlpha" allowBlank="1" showInputMessage="1" showErrorMessage="1" error="リストから選択してください" sqref="K322:L322" xr:uid="{9EA7E88A-3CE5-49B5-A521-42A51876DA51}">
      <formula1>"○,　"</formula1>
    </dataValidation>
    <dataValidation type="list" imeMode="halfAlpha" allowBlank="1" showInputMessage="1" showErrorMessage="1" error="リストから選択してください" sqref="K323:L323" xr:uid="{8C0FD3EB-BB6D-4C8C-BEF7-1753B336FE70}">
      <formula1>"○,　"</formula1>
    </dataValidation>
    <dataValidation type="list" imeMode="halfAlpha" allowBlank="1" showInputMessage="1" showErrorMessage="1" error="リストから選択してください" sqref="K324:L324" xr:uid="{36B6DF31-4EFB-41A1-8A34-0F74BE2CB781}">
      <formula1>"○,　"</formula1>
    </dataValidation>
    <dataValidation type="list" imeMode="halfAlpha" allowBlank="1" showInputMessage="1" showErrorMessage="1" error="リストから選択してください" sqref="K325:L325" xr:uid="{8042DC98-8903-492F-92B5-8911E2528682}">
      <formula1>"○,　"</formula1>
    </dataValidation>
    <dataValidation type="list" imeMode="halfAlpha" allowBlank="1" showInputMessage="1" showErrorMessage="1" error="リストから選択してください" sqref="K326:L326" xr:uid="{08FB0D21-79EF-4253-800C-E76D530B3E60}">
      <formula1>"○,　"</formula1>
    </dataValidation>
    <dataValidation type="list" imeMode="halfAlpha" allowBlank="1" showInputMessage="1" showErrorMessage="1" error="リストから選択してください" sqref="K327:L327" xr:uid="{69AAE96C-D9B4-40F9-959B-CA425F70D4BD}">
      <formula1>"○,　"</formula1>
    </dataValidation>
    <dataValidation type="list" imeMode="halfAlpha" allowBlank="1" showInputMessage="1" showErrorMessage="1" error="リストから選択してください" sqref="K328:L328" xr:uid="{E47474C5-084C-4A6B-B71B-D8E420424D56}">
      <formula1>"○,　"</formula1>
    </dataValidation>
    <dataValidation type="list" imeMode="halfAlpha" allowBlank="1" showInputMessage="1" showErrorMessage="1" error="リストから選択してください" sqref="K329:L329" xr:uid="{AAF80BBB-DBB0-4AC5-83C1-A87EC138E20D}">
      <formula1>"○,　"</formula1>
    </dataValidation>
    <dataValidation type="list" imeMode="halfAlpha" allowBlank="1" showInputMessage="1" showErrorMessage="1" error="リストから選択してください" sqref="K330:L330" xr:uid="{4BBEDC7E-E0A5-44C7-A26B-DE713857A402}">
      <formula1>"○,　"</formula1>
    </dataValidation>
    <dataValidation type="list" imeMode="halfAlpha" allowBlank="1" showInputMessage="1" showErrorMessage="1" error="リストから選択してください" sqref="K331:L331" xr:uid="{1CBEE1E0-2257-4F08-B367-8FAD38A9D1A8}">
      <formula1>"○,　"</formula1>
    </dataValidation>
    <dataValidation type="list" imeMode="halfAlpha" allowBlank="1" showInputMessage="1" showErrorMessage="1" error="リストから選択してください" sqref="K332:L332" xr:uid="{3DBF00B5-BA7D-416B-B5C3-D3AEE77343A9}">
      <formula1>"○,　"</formula1>
    </dataValidation>
    <dataValidation type="list" imeMode="halfAlpha" allowBlank="1" showInputMessage="1" showErrorMessage="1" error="リストから選択してください" sqref="K333:L333" xr:uid="{C948358C-5AE7-4B5D-A926-277FB5B92669}">
      <formula1>"○,　"</formula1>
    </dataValidation>
    <dataValidation type="list" imeMode="halfAlpha" allowBlank="1" showInputMessage="1" showErrorMessage="1" error="リストから選択してください" sqref="K334:L334" xr:uid="{A1CE3D9B-0794-42A5-AD91-3DC10C96E786}">
      <formula1>"○,　"</formula1>
    </dataValidation>
    <dataValidation type="list" imeMode="halfAlpha" allowBlank="1" showInputMessage="1" showErrorMessage="1" error="リストから選択してください" sqref="K335:L335" xr:uid="{6F0ECA0D-50D4-48D9-8100-BB2C89C20658}">
      <formula1>"○,　"</formula1>
    </dataValidation>
    <dataValidation type="list" imeMode="halfAlpha" allowBlank="1" showInputMessage="1" showErrorMessage="1" error="リストから選択してください" sqref="K336:L336" xr:uid="{120B62FC-B5FE-47AA-8932-7D17749371B5}">
      <formula1>"○,　"</formula1>
    </dataValidation>
    <dataValidation type="list" imeMode="halfAlpha" allowBlank="1" showInputMessage="1" showErrorMessage="1" error="リストから選択してください" sqref="K337:L337" xr:uid="{3F441385-C806-433A-A664-05BB7F022444}">
      <formula1>"○,　"</formula1>
    </dataValidation>
    <dataValidation type="list" imeMode="halfAlpha" allowBlank="1" showInputMessage="1" showErrorMessage="1" error="リストから選択してください" sqref="K338:L338" xr:uid="{8C6F8157-9D4A-46F9-BCF7-9CFADD109946}">
      <formula1>"○,　"</formula1>
    </dataValidation>
    <dataValidation type="list" imeMode="halfAlpha" allowBlank="1" showInputMessage="1" showErrorMessage="1" error="リストから選択してください" sqref="K339:L339" xr:uid="{3FAFDF28-1547-46D9-B1FE-BA5773992B09}">
      <formula1>"○,　"</formula1>
    </dataValidation>
    <dataValidation type="list" imeMode="halfAlpha" allowBlank="1" showInputMessage="1" showErrorMessage="1" error="リストから選択してください" sqref="K340:L340" xr:uid="{3D1188E7-DE24-43C4-BE52-8FF4492BB7B1}">
      <formula1>"○,　"</formula1>
    </dataValidation>
    <dataValidation type="list" imeMode="halfAlpha" allowBlank="1" showInputMessage="1" showErrorMessage="1" error="リストから選択してください" sqref="K341:L341" xr:uid="{703C2553-F6E8-4B02-9D12-723C153F3274}">
      <formula1>"○,　"</formula1>
    </dataValidation>
    <dataValidation errorStyle="warning" imeMode="halfAlpha" allowBlank="1" showInputMessage="1" showErrorMessage="1" sqref="Q306:S326" xr:uid="{E1394492-0B83-4D29-AD28-6AAC2FE4CDC8}"/>
    <dataValidation type="date" imeMode="halfAlpha" allowBlank="1" showInputMessage="1" showErrorMessage="1" error="有効な日付を入力してください" sqref="T306:Y326" xr:uid="{C7FE328D-CB7F-44E0-B990-7BA79142C609}">
      <formula1>92</formula1>
      <formula2>73415</formula2>
    </dataValidation>
    <dataValidation errorStyle="warning" imeMode="halfAlpha" allowBlank="1" showInputMessage="1" showErrorMessage="1" sqref="Q327:S330" xr:uid="{66586EF9-90C0-4B31-9B1E-0912D4349F29}"/>
    <dataValidation type="date" imeMode="halfAlpha" allowBlank="1" showInputMessage="1" showErrorMessage="1" error="有効な日付を入力してください" sqref="T327:Y330" xr:uid="{31376D21-21CA-4ED6-881E-BA4B49E3AF35}">
      <formula1>92</formula1>
      <formula2>73415</formula2>
    </dataValidation>
    <dataValidation errorStyle="warning" imeMode="halfAlpha" allowBlank="1" showInputMessage="1" showErrorMessage="1" sqref="Q331:S331" xr:uid="{CAB89C72-C52C-43E9-8164-50CBA38DD928}"/>
    <dataValidation type="date" imeMode="halfAlpha" allowBlank="1" showInputMessage="1" showErrorMessage="1" error="有効な日付を入力してください" sqref="T331:Y331" xr:uid="{F3C2C13A-B546-40DC-8ED7-AD5C121E137C}">
      <formula1>92</formula1>
      <formula2>73415</formula2>
    </dataValidation>
    <dataValidation errorStyle="warning" imeMode="halfAlpha" allowBlank="1" showInputMessage="1" showErrorMessage="1" sqref="Q334:S336" xr:uid="{67CC0C1D-3786-4043-B875-613D08742764}"/>
    <dataValidation type="date" imeMode="halfAlpha" allowBlank="1" showInputMessage="1" showErrorMessage="1" error="有効な日付を入力してください" sqref="T334:Y336" xr:uid="{ABB03295-B151-489E-A342-7873A2F7B25C}">
      <formula1>92</formula1>
      <formula2>73415</formula2>
    </dataValidation>
    <dataValidation errorStyle="warning" imeMode="halfAlpha" allowBlank="1" showInputMessage="1" showErrorMessage="1" sqref="Q337:S337" xr:uid="{0D4F3810-2F10-42F4-8EDC-19250A710161}"/>
    <dataValidation type="date" imeMode="halfAlpha" allowBlank="1" showInputMessage="1" showErrorMessage="1" error="有効な日付を入力してください" sqref="T337:Y337" xr:uid="{C8DBC708-6D37-4426-A651-6AB99C16D6DF}">
      <formula1>92</formula1>
      <formula2>73415</formula2>
    </dataValidation>
    <dataValidation errorStyle="warning" imeMode="halfAlpha" allowBlank="1" showInputMessage="1" showErrorMessage="1" sqref="Q338:S338" xr:uid="{EC6C000B-CF86-49F4-91EB-600C150F136B}"/>
    <dataValidation type="date" imeMode="halfAlpha" allowBlank="1" showInputMessage="1" showErrorMessage="1" error="有効な日付を入力してください" sqref="T338:Y338" xr:uid="{E55641AF-65FB-4F57-9F2E-1C1AB468330A}">
      <formula1>92</formula1>
      <formula2>73415</formula2>
    </dataValidation>
    <dataValidation errorStyle="warning" imeMode="halfAlpha" allowBlank="1" showInputMessage="1" showErrorMessage="1" sqref="Q339:S339" xr:uid="{CD2EC7FF-FDA2-421D-AF8F-A5B6E0917D01}"/>
    <dataValidation type="date" imeMode="halfAlpha" allowBlank="1" showInputMessage="1" showErrorMessage="1" error="有効な日付を入力してください" sqref="T339:Y339" xr:uid="{069E689A-3F2C-442D-B3F6-E22980A193AF}">
      <formula1>92</formula1>
      <formula2>73415</formula2>
    </dataValidation>
    <dataValidation errorStyle="warning" imeMode="hiragana" allowBlank="1" showInputMessage="1" showErrorMessage="1" sqref="E346:Y346" xr:uid="{BD0BBB8D-C070-402A-ACDF-80009E0327C3}"/>
  </dataValidations>
  <pageMargins left="0.19685039370078741" right="0.19685039370078741" top="0.39370078740157483" bottom="0.19685039370078741" header="0.39370078740157483"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workbookViewId="0"/>
  </sheetViews>
  <sheetFormatPr defaultRowHeight="13.5"/>
  <sheetData>
    <row r="1" spans="1:1">
      <c r="A1" t="s">
        <v>214</v>
      </c>
    </row>
    <row r="2" spans="1:1">
      <c r="A2" t="s">
        <v>215</v>
      </c>
    </row>
    <row r="3" spans="1:1">
      <c r="A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4" spans="1:1">
      <c r="A4" t="str">
        <f>"@神奈川県@和歌山県@鹿児島県@"</f>
        <v>@神奈川県@和歌山県@鹿児島県@</v>
      </c>
    </row>
  </sheetData>
  <sheetProtection algorithmName="SHA-512" hashValue="xcOEUznE4cXeXcU3adVKWzKNGlzaHi4UAwzmmLrCxUnQpCYy2tvsUhh0tRKMbiBcvxplf8NwkyBGVtoa7y0zXA==" saltValue="WdgHuFCPReN4PdZ5Xn75F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ミラ</cp:lastModifiedBy>
  <cp:lastPrinted>2020-11-13T01:08:28Z</cp:lastPrinted>
  <dcterms:created xsi:type="dcterms:W3CDTF">2018-07-20T07:50:20Z</dcterms:created>
  <dcterms:modified xsi:type="dcterms:W3CDTF">2022-10-31T01:20:39Z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97b0ed75-88f3-4e20-b38d-565fd5d730f3</vt:lpwstr>
  </property>
</Properties>
</file>